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ria_minerva\AppData\Local\Microsoft\Windows\INetCache\Content.Outlook\C9P781AQ\"/>
    </mc:Choice>
  </mc:AlternateContent>
  <bookViews>
    <workbookView xWindow="0" yWindow="0" windowWidth="20490" windowHeight="7635"/>
  </bookViews>
  <sheets>
    <sheet name="MT EMPLEADOS FIJOS OCT 2023" sheetId="5" r:id="rId1"/>
    <sheet name="Hoja1" sheetId="6" r:id="rId2"/>
  </sheets>
  <definedNames>
    <definedName name="_xlnm._FilterDatabase" localSheetId="0" hidden="1">'MT EMPLEADOS FIJOS OCT 2023'!$H$1:$H$898</definedName>
    <definedName name="_xlnm.Print_Area" localSheetId="0">'MT EMPLEADOS FIJOS OCT 2023'!$A$1:$T$909</definedName>
  </definedNames>
  <calcPr calcId="162913"/>
</workbook>
</file>

<file path=xl/calcChain.xml><?xml version="1.0" encoding="utf-8"?>
<calcChain xmlns="http://schemas.openxmlformats.org/spreadsheetml/2006/main">
  <c r="H45" i="5" l="1"/>
  <c r="H879" i="5" l="1"/>
  <c r="M879" i="5" l="1"/>
  <c r="Q203" i="5" l="1"/>
  <c r="S203" i="5" s="1"/>
  <c r="P203" i="5"/>
  <c r="K203" i="5"/>
  <c r="L203" i="5"/>
  <c r="N203" i="5"/>
  <c r="Q234" i="5"/>
  <c r="S234" i="5" s="1"/>
  <c r="P234" i="5"/>
  <c r="K234" i="5"/>
  <c r="L234" i="5"/>
  <c r="N234" i="5"/>
  <c r="Q233" i="5"/>
  <c r="S233" i="5" s="1"/>
  <c r="P233" i="5"/>
  <c r="K233" i="5"/>
  <c r="L233" i="5"/>
  <c r="N233" i="5"/>
  <c r="P128" i="5"/>
  <c r="Q128" i="5"/>
  <c r="S128" i="5" s="1"/>
  <c r="K128" i="5"/>
  <c r="L128" i="5"/>
  <c r="N128" i="5"/>
  <c r="Q232" i="5"/>
  <c r="S232" i="5" s="1"/>
  <c r="P232" i="5"/>
  <c r="K232" i="5"/>
  <c r="L232" i="5"/>
  <c r="N232" i="5"/>
  <c r="P231" i="5"/>
  <c r="Q231" i="5"/>
  <c r="S231" i="5" s="1"/>
  <c r="K231" i="5"/>
  <c r="L231" i="5"/>
  <c r="N231" i="5"/>
  <c r="P96" i="5"/>
  <c r="Q96" i="5"/>
  <c r="S96" i="5" s="1"/>
  <c r="K96" i="5"/>
  <c r="L96" i="5"/>
  <c r="N96" i="5"/>
  <c r="R231" i="5" l="1"/>
  <c r="R203" i="5"/>
  <c r="R128" i="5"/>
  <c r="R233" i="5"/>
  <c r="R232" i="5"/>
  <c r="R234" i="5"/>
  <c r="R96" i="5"/>
  <c r="P88" i="5"/>
  <c r="Q88" i="5"/>
  <c r="S88" i="5" s="1"/>
  <c r="K88" i="5"/>
  <c r="L88" i="5"/>
  <c r="N88" i="5"/>
  <c r="R88" i="5" l="1"/>
  <c r="P746" i="5"/>
  <c r="Q746" i="5"/>
  <c r="S746" i="5" s="1"/>
  <c r="K746" i="5"/>
  <c r="L746" i="5"/>
  <c r="N746" i="5"/>
  <c r="R746" i="5" l="1"/>
  <c r="K243" i="5"/>
  <c r="L243" i="5"/>
  <c r="N243" i="5"/>
  <c r="P243" i="5"/>
  <c r="Q243" i="5"/>
  <c r="S243" i="5" s="1"/>
  <c r="R243" i="5" l="1"/>
  <c r="Q162" i="5"/>
  <c r="S162" i="5" s="1"/>
  <c r="P162" i="5"/>
  <c r="N162" i="5"/>
  <c r="L162" i="5"/>
  <c r="K162" i="5"/>
  <c r="P277" i="5"/>
  <c r="Q277" i="5"/>
  <c r="S277" i="5" s="1"/>
  <c r="K277" i="5"/>
  <c r="L277" i="5"/>
  <c r="N277" i="5"/>
  <c r="R277" i="5" l="1"/>
  <c r="R162" i="5"/>
  <c r="P826" i="5"/>
  <c r="Q826" i="5"/>
  <c r="S826" i="5" s="1"/>
  <c r="K826" i="5"/>
  <c r="L826" i="5"/>
  <c r="N826" i="5"/>
  <c r="P351" i="5"/>
  <c r="Q351" i="5"/>
  <c r="S351" i="5" s="1"/>
  <c r="K351" i="5"/>
  <c r="L351" i="5"/>
  <c r="N351" i="5"/>
  <c r="P836" i="5"/>
  <c r="Q836" i="5"/>
  <c r="S836" i="5" s="1"/>
  <c r="K836" i="5"/>
  <c r="L836" i="5"/>
  <c r="N836" i="5"/>
  <c r="P681" i="5"/>
  <c r="P680" i="5"/>
  <c r="Q681" i="5"/>
  <c r="S681" i="5" s="1"/>
  <c r="K681" i="5"/>
  <c r="L681" i="5"/>
  <c r="N681" i="5"/>
  <c r="P695" i="5"/>
  <c r="Q695" i="5"/>
  <c r="S695" i="5" s="1"/>
  <c r="K695" i="5"/>
  <c r="L695" i="5"/>
  <c r="N695" i="5"/>
  <c r="P600" i="5"/>
  <c r="Q600" i="5"/>
  <c r="S600" i="5" s="1"/>
  <c r="K600" i="5"/>
  <c r="L600" i="5"/>
  <c r="N600" i="5"/>
  <c r="R826" i="5" l="1"/>
  <c r="R836" i="5"/>
  <c r="R351" i="5"/>
  <c r="R681" i="5"/>
  <c r="R695" i="5"/>
  <c r="R600" i="5"/>
  <c r="Q607" i="5"/>
  <c r="S607" i="5" s="1"/>
  <c r="P607" i="5"/>
  <c r="K607" i="5"/>
  <c r="L607" i="5"/>
  <c r="N607" i="5"/>
  <c r="Q765" i="5"/>
  <c r="S765" i="5" s="1"/>
  <c r="P765" i="5"/>
  <c r="K765" i="5"/>
  <c r="L765" i="5"/>
  <c r="N765" i="5"/>
  <c r="R765" i="5" l="1"/>
  <c r="R607" i="5"/>
  <c r="Q179" i="5"/>
  <c r="S179" i="5" s="1"/>
  <c r="P179" i="5"/>
  <c r="K179" i="5"/>
  <c r="L179" i="5"/>
  <c r="N179" i="5"/>
  <c r="Q138" i="5"/>
  <c r="S138" i="5" s="1"/>
  <c r="P138" i="5"/>
  <c r="K138" i="5"/>
  <c r="L138" i="5"/>
  <c r="N138" i="5"/>
  <c r="R138" i="5" l="1"/>
  <c r="R179" i="5"/>
  <c r="P272" i="5"/>
  <c r="Q272" i="5"/>
  <c r="S272" i="5" s="1"/>
  <c r="K272" i="5"/>
  <c r="L272" i="5"/>
  <c r="N272" i="5"/>
  <c r="P346" i="5"/>
  <c r="Q346" i="5"/>
  <c r="S346" i="5" s="1"/>
  <c r="K346" i="5"/>
  <c r="L346" i="5"/>
  <c r="N346" i="5"/>
  <c r="P328" i="5"/>
  <c r="Q328" i="5"/>
  <c r="S328" i="5" s="1"/>
  <c r="K328" i="5"/>
  <c r="L328" i="5"/>
  <c r="N328" i="5"/>
  <c r="R272" i="5" l="1"/>
  <c r="R346" i="5"/>
  <c r="R328" i="5"/>
  <c r="Q32" i="5"/>
  <c r="S32" i="5" s="1"/>
  <c r="P32" i="5"/>
  <c r="K32" i="5"/>
  <c r="L32" i="5"/>
  <c r="N32" i="5"/>
  <c r="R32" i="5" l="1"/>
  <c r="G879" i="5"/>
  <c r="P50" i="5" l="1"/>
  <c r="Q50" i="5"/>
  <c r="S50" i="5" s="1"/>
  <c r="K50" i="5"/>
  <c r="L50" i="5"/>
  <c r="N50" i="5"/>
  <c r="P25" i="5"/>
  <c r="Q25" i="5"/>
  <c r="S25" i="5" s="1"/>
  <c r="K25" i="5"/>
  <c r="L25" i="5"/>
  <c r="N25" i="5"/>
  <c r="R50" i="5" l="1"/>
  <c r="R25" i="5"/>
  <c r="Q378" i="5"/>
  <c r="S378" i="5" s="1"/>
  <c r="P378" i="5"/>
  <c r="N378" i="5"/>
  <c r="L378" i="5"/>
  <c r="K378" i="5"/>
  <c r="Q804" i="5"/>
  <c r="S804" i="5" s="1"/>
  <c r="P804" i="5"/>
  <c r="N804" i="5"/>
  <c r="L804" i="5"/>
  <c r="K804" i="5"/>
  <c r="Q653" i="5"/>
  <c r="S653" i="5" s="1"/>
  <c r="P653" i="5"/>
  <c r="K653" i="5"/>
  <c r="L653" i="5"/>
  <c r="N653" i="5"/>
  <c r="Q599" i="5"/>
  <c r="S599" i="5" s="1"/>
  <c r="P599" i="5"/>
  <c r="K599" i="5"/>
  <c r="L599" i="5"/>
  <c r="N599" i="5"/>
  <c r="R804" i="5" l="1"/>
  <c r="R653" i="5"/>
  <c r="R378" i="5"/>
  <c r="R599" i="5"/>
  <c r="Q227" i="5" l="1"/>
  <c r="S227" i="5" s="1"/>
  <c r="P227" i="5"/>
  <c r="N227" i="5"/>
  <c r="L227" i="5"/>
  <c r="K227" i="5"/>
  <c r="Q345" i="5"/>
  <c r="S345" i="5" s="1"/>
  <c r="P345" i="5"/>
  <c r="N345" i="5"/>
  <c r="L345" i="5"/>
  <c r="K345" i="5"/>
  <c r="R227" i="5" l="1"/>
  <c r="R345" i="5"/>
  <c r="Q688" i="5" l="1"/>
  <c r="S688" i="5" s="1"/>
  <c r="P688" i="5"/>
  <c r="K688" i="5"/>
  <c r="L688" i="5"/>
  <c r="N688" i="5"/>
  <c r="Q827" i="5"/>
  <c r="S827" i="5" s="1"/>
  <c r="P827" i="5"/>
  <c r="N827" i="5"/>
  <c r="L827" i="5"/>
  <c r="K827" i="5"/>
  <c r="Q230" i="5"/>
  <c r="S230" i="5" s="1"/>
  <c r="P230" i="5"/>
  <c r="N230" i="5"/>
  <c r="L230" i="5"/>
  <c r="K230" i="5"/>
  <c r="R688" i="5" l="1"/>
  <c r="R827" i="5"/>
  <c r="R230" i="5"/>
  <c r="Q229" i="5"/>
  <c r="S229" i="5" s="1"/>
  <c r="P229" i="5"/>
  <c r="K229" i="5"/>
  <c r="L229" i="5"/>
  <c r="N229" i="5"/>
  <c r="R229" i="5" l="1"/>
  <c r="Q43" i="5" l="1"/>
  <c r="S43" i="5" s="1"/>
  <c r="P43" i="5"/>
  <c r="K43" i="5"/>
  <c r="L43" i="5"/>
  <c r="N43" i="5"/>
  <c r="R43" i="5" l="1"/>
  <c r="P539" i="5"/>
  <c r="Q539" i="5"/>
  <c r="S539" i="5" s="1"/>
  <c r="K539" i="5"/>
  <c r="L539" i="5"/>
  <c r="N539" i="5"/>
  <c r="R539" i="5" l="1"/>
  <c r="Q256" i="5"/>
  <c r="S256" i="5" s="1"/>
  <c r="P256" i="5"/>
  <c r="K256" i="5"/>
  <c r="L256" i="5"/>
  <c r="N256" i="5"/>
  <c r="R256" i="5" l="1"/>
  <c r="Q24" i="5"/>
  <c r="S24" i="5" s="1"/>
  <c r="P24" i="5"/>
  <c r="N24" i="5"/>
  <c r="L24" i="5"/>
  <c r="K24" i="5"/>
  <c r="Q23" i="5"/>
  <c r="S23" i="5" s="1"/>
  <c r="P23" i="5"/>
  <c r="N23" i="5"/>
  <c r="L23" i="5"/>
  <c r="K23" i="5"/>
  <c r="R24" i="5" l="1"/>
  <c r="R23" i="5"/>
  <c r="K854" i="5" l="1"/>
  <c r="Q737" i="5" l="1"/>
  <c r="S737" i="5" s="1"/>
  <c r="P737" i="5"/>
  <c r="N737" i="5"/>
  <c r="Q736" i="5"/>
  <c r="S736" i="5" s="1"/>
  <c r="P736" i="5"/>
  <c r="N736" i="5"/>
  <c r="L737" i="5"/>
  <c r="K737" i="5"/>
  <c r="K736" i="5"/>
  <c r="L736" i="5"/>
  <c r="R736" i="5" l="1"/>
  <c r="R737" i="5"/>
  <c r="P833" i="5" l="1"/>
  <c r="Q833" i="5"/>
  <c r="S833" i="5" s="1"/>
  <c r="K833" i="5"/>
  <c r="L833" i="5"/>
  <c r="N833" i="5"/>
  <c r="Q538" i="5"/>
  <c r="S538" i="5" s="1"/>
  <c r="P538" i="5"/>
  <c r="K538" i="5"/>
  <c r="L538" i="5"/>
  <c r="N538" i="5"/>
  <c r="R833" i="5" l="1"/>
  <c r="R538" i="5"/>
  <c r="Q178" i="5"/>
  <c r="S178" i="5" s="1"/>
  <c r="P178" i="5"/>
  <c r="N178" i="5"/>
  <c r="L178" i="5"/>
  <c r="K178" i="5"/>
  <c r="Q228" i="5"/>
  <c r="S228" i="5" s="1"/>
  <c r="P228" i="5"/>
  <c r="N228" i="5"/>
  <c r="L228" i="5"/>
  <c r="K228" i="5"/>
  <c r="R178" i="5" l="1"/>
  <c r="R228" i="5"/>
  <c r="Q349" i="5" l="1"/>
  <c r="S349" i="5" s="1"/>
  <c r="P349" i="5"/>
  <c r="N349" i="5"/>
  <c r="L349" i="5"/>
  <c r="K349" i="5"/>
  <c r="R349" i="5" l="1"/>
  <c r="P742" i="5" l="1"/>
  <c r="Q742" i="5"/>
  <c r="S742" i="5" s="1"/>
  <c r="K742" i="5"/>
  <c r="L742" i="5"/>
  <c r="N742" i="5"/>
  <c r="Q502" i="5"/>
  <c r="S502" i="5" s="1"/>
  <c r="P502" i="5"/>
  <c r="N502" i="5"/>
  <c r="L502" i="5"/>
  <c r="K502" i="5"/>
  <c r="Q131" i="5"/>
  <c r="S131" i="5" s="1"/>
  <c r="P131" i="5"/>
  <c r="N131" i="5"/>
  <c r="L131" i="5"/>
  <c r="K131" i="5"/>
  <c r="Q777" i="5"/>
  <c r="P777" i="5"/>
  <c r="N777" i="5"/>
  <c r="L777" i="5"/>
  <c r="K777" i="5"/>
  <c r="R742" i="5" l="1"/>
  <c r="R502" i="5"/>
  <c r="R131" i="5"/>
  <c r="R777" i="5"/>
  <c r="P501" i="5"/>
  <c r="Q501" i="5"/>
  <c r="S501" i="5" s="1"/>
  <c r="K501" i="5"/>
  <c r="L501" i="5"/>
  <c r="N501" i="5"/>
  <c r="P799" i="5"/>
  <c r="Q799" i="5"/>
  <c r="S799" i="5" s="1"/>
  <c r="K799" i="5"/>
  <c r="L799" i="5"/>
  <c r="N799" i="5"/>
  <c r="P377" i="5"/>
  <c r="Q377" i="5"/>
  <c r="S377" i="5" s="1"/>
  <c r="K377" i="5"/>
  <c r="L377" i="5"/>
  <c r="N377" i="5"/>
  <c r="P202" i="5"/>
  <c r="Q202" i="5"/>
  <c r="S202" i="5" s="1"/>
  <c r="K202" i="5"/>
  <c r="L202" i="5"/>
  <c r="N202" i="5"/>
  <c r="P177" i="5"/>
  <c r="Q177" i="5"/>
  <c r="S177" i="5" s="1"/>
  <c r="K177" i="5"/>
  <c r="L177" i="5"/>
  <c r="N177" i="5"/>
  <c r="P201" i="5"/>
  <c r="Q201" i="5"/>
  <c r="S201" i="5" s="1"/>
  <c r="K201" i="5"/>
  <c r="L201" i="5"/>
  <c r="N201" i="5"/>
  <c r="Q200" i="5"/>
  <c r="S200" i="5" s="1"/>
  <c r="Q199" i="5"/>
  <c r="S199" i="5" s="1"/>
  <c r="P200" i="5"/>
  <c r="P226" i="5"/>
  <c r="Q226" i="5"/>
  <c r="S226" i="5" s="1"/>
  <c r="K226" i="5"/>
  <c r="L226" i="5"/>
  <c r="N226" i="5"/>
  <c r="K200" i="5"/>
  <c r="L200" i="5"/>
  <c r="N200" i="5"/>
  <c r="P199" i="5"/>
  <c r="K199" i="5"/>
  <c r="L199" i="5"/>
  <c r="N199" i="5"/>
  <c r="P350" i="5"/>
  <c r="Q350" i="5"/>
  <c r="S350" i="5" s="1"/>
  <c r="K350" i="5"/>
  <c r="L350" i="5"/>
  <c r="N350" i="5"/>
  <c r="K15" i="5"/>
  <c r="R501" i="5" l="1"/>
  <c r="R799" i="5"/>
  <c r="R377" i="5"/>
  <c r="R201" i="5"/>
  <c r="R177" i="5"/>
  <c r="R202" i="5"/>
  <c r="R226" i="5"/>
  <c r="R200" i="5"/>
  <c r="R350" i="5"/>
  <c r="R199" i="5"/>
  <c r="Q354" i="5"/>
  <c r="S354" i="5" s="1"/>
  <c r="P354" i="5"/>
  <c r="N354" i="5"/>
  <c r="L354" i="5"/>
  <c r="K354" i="5"/>
  <c r="K353" i="5"/>
  <c r="L353" i="5"/>
  <c r="N353" i="5"/>
  <c r="P353" i="5"/>
  <c r="Q353" i="5"/>
  <c r="S353" i="5" s="1"/>
  <c r="P49" i="5"/>
  <c r="Q49" i="5"/>
  <c r="S49" i="5" s="1"/>
  <c r="K49" i="5"/>
  <c r="L49" i="5"/>
  <c r="N49" i="5"/>
  <c r="R354" i="5" l="1"/>
  <c r="R49" i="5"/>
  <c r="R353" i="5"/>
  <c r="Q261" i="5"/>
  <c r="S261" i="5" s="1"/>
  <c r="P261" i="5"/>
  <c r="N261" i="5"/>
  <c r="L261" i="5"/>
  <c r="K261" i="5"/>
  <c r="Q198" i="5"/>
  <c r="S198" i="5" s="1"/>
  <c r="P198" i="5"/>
  <c r="N198" i="5"/>
  <c r="L198" i="5"/>
  <c r="K198" i="5"/>
  <c r="Q197" i="5"/>
  <c r="S197" i="5" s="1"/>
  <c r="P197" i="5"/>
  <c r="N197" i="5"/>
  <c r="L197" i="5"/>
  <c r="K197" i="5"/>
  <c r="Q196" i="5"/>
  <c r="S196" i="5" s="1"/>
  <c r="P196" i="5"/>
  <c r="N196" i="5"/>
  <c r="L196" i="5"/>
  <c r="K196" i="5"/>
  <c r="Q195" i="5"/>
  <c r="S195" i="5" s="1"/>
  <c r="P195" i="5"/>
  <c r="N195" i="5"/>
  <c r="L195" i="5"/>
  <c r="K195" i="5"/>
  <c r="R196" i="5" l="1"/>
  <c r="R261" i="5"/>
  <c r="R195" i="5"/>
  <c r="R198" i="5"/>
  <c r="R197" i="5"/>
  <c r="Q348" i="5"/>
  <c r="S348" i="5" s="1"/>
  <c r="P348" i="5"/>
  <c r="N348" i="5"/>
  <c r="L348" i="5"/>
  <c r="K348" i="5"/>
  <c r="R348" i="5" l="1"/>
  <c r="P866" i="5"/>
  <c r="Q866" i="5"/>
  <c r="S866" i="5" s="1"/>
  <c r="K866" i="5"/>
  <c r="L866" i="5"/>
  <c r="N866" i="5"/>
  <c r="R866" i="5" l="1"/>
  <c r="Q48" i="5"/>
  <c r="S48" i="5" s="1"/>
  <c r="P48" i="5"/>
  <c r="K48" i="5"/>
  <c r="L48" i="5"/>
  <c r="N48" i="5"/>
  <c r="Q510" i="5"/>
  <c r="S510" i="5" s="1"/>
  <c r="P510" i="5"/>
  <c r="N510" i="5"/>
  <c r="L510" i="5"/>
  <c r="K510" i="5"/>
  <c r="Q747" i="5"/>
  <c r="S747" i="5" s="1"/>
  <c r="P747" i="5"/>
  <c r="N747" i="5"/>
  <c r="L747" i="5"/>
  <c r="K747" i="5"/>
  <c r="Q309" i="5"/>
  <c r="S309" i="5" s="1"/>
  <c r="K309" i="5"/>
  <c r="L309" i="5"/>
  <c r="N309" i="5"/>
  <c r="P309" i="5"/>
  <c r="P832" i="5"/>
  <c r="Q832" i="5"/>
  <c r="S832" i="5" s="1"/>
  <c r="K832" i="5"/>
  <c r="L832" i="5"/>
  <c r="N832" i="5"/>
  <c r="Q806" i="5"/>
  <c r="S806" i="5" s="1"/>
  <c r="P806" i="5"/>
  <c r="N806" i="5"/>
  <c r="L806" i="5"/>
  <c r="K806" i="5"/>
  <c r="Q373" i="5"/>
  <c r="S373" i="5" s="1"/>
  <c r="P373" i="5"/>
  <c r="N373" i="5"/>
  <c r="L373" i="5"/>
  <c r="K373" i="5"/>
  <c r="Q194" i="5"/>
  <c r="S194" i="5" s="1"/>
  <c r="P194" i="5"/>
  <c r="N194" i="5"/>
  <c r="L194" i="5"/>
  <c r="K194" i="5"/>
  <c r="Q193" i="5"/>
  <c r="S193" i="5" s="1"/>
  <c r="P193" i="5"/>
  <c r="N193" i="5"/>
  <c r="L193" i="5"/>
  <c r="K193" i="5"/>
  <c r="K182" i="5"/>
  <c r="L182" i="5"/>
  <c r="N182" i="5"/>
  <c r="P182" i="5"/>
  <c r="Q182" i="5"/>
  <c r="S182" i="5" s="1"/>
  <c r="K180" i="5"/>
  <c r="L180" i="5"/>
  <c r="N180" i="5"/>
  <c r="P180" i="5"/>
  <c r="Q180" i="5"/>
  <c r="S180" i="5" s="1"/>
  <c r="P255" i="5"/>
  <c r="Q255" i="5"/>
  <c r="S255" i="5" s="1"/>
  <c r="K255" i="5"/>
  <c r="L255" i="5"/>
  <c r="N255" i="5"/>
  <c r="S72" i="5"/>
  <c r="N72" i="5"/>
  <c r="L72" i="5"/>
  <c r="K72" i="5"/>
  <c r="R510" i="5" l="1"/>
  <c r="R747" i="5"/>
  <c r="R48" i="5"/>
  <c r="R309" i="5"/>
  <c r="R806" i="5"/>
  <c r="R832" i="5"/>
  <c r="R373" i="5"/>
  <c r="R194" i="5"/>
  <c r="R193" i="5"/>
  <c r="R180" i="5"/>
  <c r="R182" i="5"/>
  <c r="R72" i="5"/>
  <c r="R255" i="5"/>
  <c r="Q790" i="5"/>
  <c r="S790" i="5" s="1"/>
  <c r="P790" i="5"/>
  <c r="Q214" i="5"/>
  <c r="S214" i="5" s="1"/>
  <c r="Q185" i="5"/>
  <c r="S185" i="5" s="1"/>
  <c r="Q273" i="5" l="1"/>
  <c r="S273" i="5" s="1"/>
  <c r="P273" i="5"/>
  <c r="N273" i="5"/>
  <c r="L273" i="5"/>
  <c r="K273" i="5"/>
  <c r="Q372" i="5"/>
  <c r="S372" i="5" s="1"/>
  <c r="Q371" i="5"/>
  <c r="S371" i="5" s="1"/>
  <c r="Q308" i="5"/>
  <c r="S308" i="5" s="1"/>
  <c r="P308" i="5"/>
  <c r="K308" i="5"/>
  <c r="L308" i="5"/>
  <c r="N308" i="5"/>
  <c r="Q544" i="5"/>
  <c r="S544" i="5" s="1"/>
  <c r="P544" i="5"/>
  <c r="N544" i="5"/>
  <c r="L544" i="5"/>
  <c r="K544" i="5"/>
  <c r="S71" i="5"/>
  <c r="K71" i="5"/>
  <c r="L71" i="5"/>
  <c r="N71" i="5"/>
  <c r="Q867" i="5"/>
  <c r="S867" i="5" s="1"/>
  <c r="P867" i="5"/>
  <c r="K867" i="5"/>
  <c r="L867" i="5"/>
  <c r="N867" i="5"/>
  <c r="R273" i="5" l="1"/>
  <c r="R308" i="5"/>
  <c r="R544" i="5"/>
  <c r="R71" i="5"/>
  <c r="R867" i="5"/>
  <c r="K723" i="5" l="1"/>
  <c r="L723" i="5"/>
  <c r="N723" i="5"/>
  <c r="P723" i="5"/>
  <c r="Q723" i="5"/>
  <c r="S723" i="5" s="1"/>
  <c r="R723" i="5" l="1"/>
  <c r="L474" i="5"/>
  <c r="K474" i="5"/>
  <c r="L526" i="5"/>
  <c r="K526" i="5"/>
  <c r="L525" i="5"/>
  <c r="K525" i="5"/>
  <c r="L523" i="5"/>
  <c r="K523" i="5"/>
  <c r="L522" i="5"/>
  <c r="K522" i="5"/>
  <c r="L521" i="5"/>
  <c r="K521" i="5"/>
  <c r="L520" i="5"/>
  <c r="K520" i="5"/>
  <c r="L519" i="5"/>
  <c r="K519" i="5"/>
  <c r="L516" i="5"/>
  <c r="K516" i="5"/>
  <c r="L515" i="5"/>
  <c r="K515" i="5"/>
  <c r="L518" i="5"/>
  <c r="K518" i="5"/>
  <c r="Q555" i="5" l="1"/>
  <c r="S555" i="5" s="1"/>
  <c r="P555" i="5"/>
  <c r="N555" i="5"/>
  <c r="L555" i="5"/>
  <c r="K555" i="5"/>
  <c r="K790" i="5"/>
  <c r="L790" i="5"/>
  <c r="N790" i="5"/>
  <c r="P656" i="5"/>
  <c r="Q656" i="5"/>
  <c r="S656" i="5" s="1"/>
  <c r="K656" i="5"/>
  <c r="L656" i="5"/>
  <c r="N656" i="5"/>
  <c r="K641" i="5"/>
  <c r="L380" i="5"/>
  <c r="L662" i="5"/>
  <c r="L661" i="5"/>
  <c r="L660" i="5"/>
  <c r="L659" i="5"/>
  <c r="L658" i="5"/>
  <c r="L655" i="5"/>
  <c r="L654" i="5"/>
  <c r="L652" i="5"/>
  <c r="L651" i="5"/>
  <c r="L650" i="5"/>
  <c r="L649" i="5"/>
  <c r="L648" i="5"/>
  <c r="L647" i="5"/>
  <c r="L646" i="5"/>
  <c r="L645" i="5"/>
  <c r="L644" i="5"/>
  <c r="L643" i="5"/>
  <c r="L642" i="5"/>
  <c r="L641" i="5"/>
  <c r="L640" i="5"/>
  <c r="N759" i="5"/>
  <c r="N760" i="5"/>
  <c r="N761" i="5"/>
  <c r="R790" i="5" l="1"/>
  <c r="R656" i="5"/>
  <c r="R555" i="5"/>
  <c r="P741" i="5"/>
  <c r="Q741" i="5"/>
  <c r="S741" i="5" s="1"/>
  <c r="K741" i="5"/>
  <c r="L741" i="5"/>
  <c r="N741" i="5"/>
  <c r="R741" i="5" l="1"/>
  <c r="Q480" i="5"/>
  <c r="S480" i="5" s="1"/>
  <c r="P480" i="5"/>
  <c r="N480" i="5"/>
  <c r="L480" i="5"/>
  <c r="K480" i="5"/>
  <c r="Q479" i="5"/>
  <c r="S479" i="5" s="1"/>
  <c r="P479" i="5"/>
  <c r="N479" i="5"/>
  <c r="L479" i="5"/>
  <c r="K479" i="5"/>
  <c r="Q478" i="5"/>
  <c r="S478" i="5" s="1"/>
  <c r="P478" i="5"/>
  <c r="N478" i="5"/>
  <c r="L478" i="5"/>
  <c r="K478" i="5"/>
  <c r="Q477" i="5"/>
  <c r="S477" i="5" s="1"/>
  <c r="P477" i="5"/>
  <c r="N477" i="5"/>
  <c r="L477" i="5"/>
  <c r="K477" i="5"/>
  <c r="Q610" i="5"/>
  <c r="S610" i="5" s="1"/>
  <c r="P610" i="5"/>
  <c r="N610" i="5"/>
  <c r="L610" i="5"/>
  <c r="K610" i="5"/>
  <c r="Q476" i="5"/>
  <c r="S476" i="5" s="1"/>
  <c r="P476" i="5"/>
  <c r="N476" i="5"/>
  <c r="L476" i="5"/>
  <c r="K476" i="5"/>
  <c r="Q473" i="5"/>
  <c r="S473" i="5" s="1"/>
  <c r="P473" i="5"/>
  <c r="N473" i="5"/>
  <c r="L473" i="5"/>
  <c r="K473" i="5"/>
  <c r="Q472" i="5"/>
  <c r="S472" i="5" s="1"/>
  <c r="P472" i="5"/>
  <c r="N472" i="5"/>
  <c r="L472" i="5"/>
  <c r="K472" i="5"/>
  <c r="Q471" i="5"/>
  <c r="S471" i="5" s="1"/>
  <c r="P471" i="5"/>
  <c r="N471" i="5"/>
  <c r="L471" i="5"/>
  <c r="K471" i="5"/>
  <c r="Q470" i="5"/>
  <c r="S470" i="5" s="1"/>
  <c r="P470" i="5"/>
  <c r="N470" i="5"/>
  <c r="L470" i="5"/>
  <c r="K470" i="5"/>
  <c r="Q469" i="5"/>
  <c r="S469" i="5" s="1"/>
  <c r="P469" i="5"/>
  <c r="N469" i="5"/>
  <c r="L469" i="5"/>
  <c r="K469" i="5"/>
  <c r="Q514" i="5"/>
  <c r="S514" i="5" s="1"/>
  <c r="P514" i="5"/>
  <c r="N514" i="5"/>
  <c r="L514" i="5"/>
  <c r="K514" i="5"/>
  <c r="Q468" i="5"/>
  <c r="S468" i="5" s="1"/>
  <c r="P468" i="5"/>
  <c r="N468" i="5"/>
  <c r="L468" i="5"/>
  <c r="K468" i="5"/>
  <c r="Q467" i="5"/>
  <c r="S467" i="5" s="1"/>
  <c r="P467" i="5"/>
  <c r="N467" i="5"/>
  <c r="L467" i="5"/>
  <c r="K467" i="5"/>
  <c r="Q466" i="5"/>
  <c r="S466" i="5" s="1"/>
  <c r="P466" i="5"/>
  <c r="N466" i="5"/>
  <c r="L466" i="5"/>
  <c r="K466" i="5"/>
  <c r="Q465" i="5"/>
  <c r="S465" i="5" s="1"/>
  <c r="P465" i="5"/>
  <c r="N465" i="5"/>
  <c r="L465" i="5"/>
  <c r="K465" i="5"/>
  <c r="Q461" i="5"/>
  <c r="S461" i="5" s="1"/>
  <c r="P461" i="5"/>
  <c r="N461" i="5"/>
  <c r="L461" i="5"/>
  <c r="K461" i="5"/>
  <c r="L431" i="5"/>
  <c r="P818" i="5"/>
  <c r="Q818" i="5"/>
  <c r="S818" i="5" s="1"/>
  <c r="K818" i="5"/>
  <c r="L818" i="5"/>
  <c r="N818" i="5"/>
  <c r="P372" i="5"/>
  <c r="K372" i="5"/>
  <c r="L372" i="5"/>
  <c r="N372" i="5"/>
  <c r="P371" i="5"/>
  <c r="K371" i="5"/>
  <c r="L371" i="5"/>
  <c r="N371" i="5"/>
  <c r="K370" i="5"/>
  <c r="L370" i="5"/>
  <c r="N370" i="5"/>
  <c r="P370" i="5"/>
  <c r="Q370" i="5"/>
  <c r="S370" i="5" s="1"/>
  <c r="Q263" i="5"/>
  <c r="S263" i="5" s="1"/>
  <c r="P263" i="5"/>
  <c r="N263" i="5"/>
  <c r="L263" i="5"/>
  <c r="K263" i="5"/>
  <c r="Q262" i="5"/>
  <c r="S262" i="5" s="1"/>
  <c r="P262" i="5"/>
  <c r="N262" i="5"/>
  <c r="L262" i="5"/>
  <c r="K262" i="5"/>
  <c r="Q129" i="5"/>
  <c r="S129" i="5" s="1"/>
  <c r="P129" i="5"/>
  <c r="N129" i="5"/>
  <c r="L129" i="5"/>
  <c r="K129" i="5"/>
  <c r="Q260" i="5"/>
  <c r="S260" i="5" s="1"/>
  <c r="P260" i="5"/>
  <c r="N260" i="5"/>
  <c r="L260" i="5"/>
  <c r="K260" i="5"/>
  <c r="Q258" i="5"/>
  <c r="S258" i="5" s="1"/>
  <c r="P258" i="5"/>
  <c r="N258" i="5"/>
  <c r="L258" i="5"/>
  <c r="K258" i="5"/>
  <c r="Q257" i="5"/>
  <c r="S257" i="5" s="1"/>
  <c r="P257" i="5"/>
  <c r="N257" i="5"/>
  <c r="L257" i="5"/>
  <c r="K257" i="5"/>
  <c r="Q254" i="5"/>
  <c r="S254" i="5" s="1"/>
  <c r="P254" i="5"/>
  <c r="N254" i="5"/>
  <c r="L254" i="5"/>
  <c r="K254" i="5"/>
  <c r="Q253" i="5"/>
  <c r="S253" i="5" s="1"/>
  <c r="P253" i="5"/>
  <c r="N253" i="5"/>
  <c r="L253" i="5"/>
  <c r="K253" i="5"/>
  <c r="Q252" i="5"/>
  <c r="S252" i="5" s="1"/>
  <c r="P252" i="5"/>
  <c r="N252" i="5"/>
  <c r="L252" i="5"/>
  <c r="K252" i="5"/>
  <c r="Q251" i="5"/>
  <c r="S251" i="5" s="1"/>
  <c r="P251" i="5"/>
  <c r="N251" i="5"/>
  <c r="L251" i="5"/>
  <c r="K251" i="5"/>
  <c r="Q250" i="5"/>
  <c r="S250" i="5" s="1"/>
  <c r="P250" i="5"/>
  <c r="N250" i="5"/>
  <c r="L250" i="5"/>
  <c r="K250" i="5"/>
  <c r="Q249" i="5"/>
  <c r="S249" i="5" s="1"/>
  <c r="P249" i="5"/>
  <c r="N249" i="5"/>
  <c r="L249" i="5"/>
  <c r="K249" i="5"/>
  <c r="Q248" i="5"/>
  <c r="S248" i="5" s="1"/>
  <c r="P248" i="5"/>
  <c r="N248" i="5"/>
  <c r="L248" i="5"/>
  <c r="K248" i="5"/>
  <c r="Q247" i="5"/>
  <c r="S247" i="5" s="1"/>
  <c r="P247" i="5"/>
  <c r="N247" i="5"/>
  <c r="L247" i="5"/>
  <c r="K247" i="5"/>
  <c r="Q246" i="5"/>
  <c r="S246" i="5" s="1"/>
  <c r="P246" i="5"/>
  <c r="N246" i="5"/>
  <c r="L246" i="5"/>
  <c r="K246" i="5"/>
  <c r="Q245" i="5"/>
  <c r="S245" i="5" s="1"/>
  <c r="P245" i="5"/>
  <c r="N245" i="5"/>
  <c r="L245" i="5"/>
  <c r="K245" i="5"/>
  <c r="Q244" i="5"/>
  <c r="S244" i="5" s="1"/>
  <c r="P244" i="5"/>
  <c r="N244" i="5"/>
  <c r="L244" i="5"/>
  <c r="K244" i="5"/>
  <c r="Q242" i="5"/>
  <c r="S242" i="5" s="1"/>
  <c r="P242" i="5"/>
  <c r="N242" i="5"/>
  <c r="L242" i="5"/>
  <c r="K242" i="5"/>
  <c r="Q241" i="5"/>
  <c r="S241" i="5" s="1"/>
  <c r="P241" i="5"/>
  <c r="N241" i="5"/>
  <c r="L241" i="5"/>
  <c r="K241" i="5"/>
  <c r="Q240" i="5"/>
  <c r="S240" i="5" s="1"/>
  <c r="P240" i="5"/>
  <c r="N240" i="5"/>
  <c r="L240" i="5"/>
  <c r="K240" i="5"/>
  <c r="Q239" i="5"/>
  <c r="S239" i="5" s="1"/>
  <c r="P239" i="5"/>
  <c r="N239" i="5"/>
  <c r="L239" i="5"/>
  <c r="K239" i="5"/>
  <c r="Q238" i="5"/>
  <c r="S238" i="5" s="1"/>
  <c r="P238" i="5"/>
  <c r="N238" i="5"/>
  <c r="L238" i="5"/>
  <c r="K238" i="5"/>
  <c r="Q237" i="5"/>
  <c r="S237" i="5" s="1"/>
  <c r="P237" i="5"/>
  <c r="N237" i="5"/>
  <c r="L237" i="5"/>
  <c r="K237" i="5"/>
  <c r="Q236" i="5"/>
  <c r="S236" i="5" s="1"/>
  <c r="P236" i="5"/>
  <c r="N236" i="5"/>
  <c r="L236" i="5"/>
  <c r="K236" i="5"/>
  <c r="Q235" i="5"/>
  <c r="S235" i="5" s="1"/>
  <c r="P235" i="5"/>
  <c r="N235" i="5"/>
  <c r="L235" i="5"/>
  <c r="K235" i="5"/>
  <c r="Q225" i="5"/>
  <c r="S225" i="5" s="1"/>
  <c r="P225" i="5"/>
  <c r="N225" i="5"/>
  <c r="L225" i="5"/>
  <c r="K225" i="5"/>
  <c r="Q224" i="5"/>
  <c r="S224" i="5" s="1"/>
  <c r="P224" i="5"/>
  <c r="N224" i="5"/>
  <c r="L224" i="5"/>
  <c r="K224" i="5"/>
  <c r="Q223" i="5"/>
  <c r="S223" i="5" s="1"/>
  <c r="P223" i="5"/>
  <c r="N223" i="5"/>
  <c r="L223" i="5"/>
  <c r="K223" i="5"/>
  <c r="Q222" i="5"/>
  <c r="S222" i="5" s="1"/>
  <c r="P222" i="5"/>
  <c r="N222" i="5"/>
  <c r="L222" i="5"/>
  <c r="K222" i="5"/>
  <c r="Q221" i="5"/>
  <c r="S221" i="5" s="1"/>
  <c r="P221" i="5"/>
  <c r="N221" i="5"/>
  <c r="L221" i="5"/>
  <c r="K221" i="5"/>
  <c r="Q220" i="5"/>
  <c r="P220" i="5"/>
  <c r="N220" i="5"/>
  <c r="L220" i="5"/>
  <c r="K220" i="5"/>
  <c r="Q219" i="5"/>
  <c r="S219" i="5" s="1"/>
  <c r="P219" i="5"/>
  <c r="N219" i="5"/>
  <c r="L219" i="5"/>
  <c r="K219" i="5"/>
  <c r="Q218" i="5"/>
  <c r="S218" i="5" s="1"/>
  <c r="P218" i="5"/>
  <c r="N218" i="5"/>
  <c r="L218" i="5"/>
  <c r="K218" i="5"/>
  <c r="Q217" i="5"/>
  <c r="S217" i="5" s="1"/>
  <c r="P217" i="5"/>
  <c r="N217" i="5"/>
  <c r="L217" i="5"/>
  <c r="K217" i="5"/>
  <c r="Q216" i="5"/>
  <c r="S216" i="5" s="1"/>
  <c r="P216" i="5"/>
  <c r="N216" i="5"/>
  <c r="L216" i="5"/>
  <c r="K216" i="5"/>
  <c r="Q215" i="5"/>
  <c r="S215" i="5" s="1"/>
  <c r="P215" i="5"/>
  <c r="N215" i="5"/>
  <c r="L215" i="5"/>
  <c r="K215" i="5"/>
  <c r="P214" i="5"/>
  <c r="N214" i="5"/>
  <c r="L214" i="5"/>
  <c r="K214" i="5"/>
  <c r="Q213" i="5"/>
  <c r="S213" i="5" s="1"/>
  <c r="P213" i="5"/>
  <c r="N213" i="5"/>
  <c r="L213" i="5"/>
  <c r="K213" i="5"/>
  <c r="Q212" i="5"/>
  <c r="S212" i="5" s="1"/>
  <c r="P212" i="5"/>
  <c r="N212" i="5"/>
  <c r="L212" i="5"/>
  <c r="K212" i="5"/>
  <c r="Q211" i="5"/>
  <c r="S211" i="5" s="1"/>
  <c r="P211" i="5"/>
  <c r="N211" i="5"/>
  <c r="L211" i="5"/>
  <c r="K211" i="5"/>
  <c r="Q210" i="5"/>
  <c r="S210" i="5" s="1"/>
  <c r="P210" i="5"/>
  <c r="N210" i="5"/>
  <c r="L210" i="5"/>
  <c r="K210" i="5"/>
  <c r="Q209" i="5"/>
  <c r="S209" i="5" s="1"/>
  <c r="P209" i="5"/>
  <c r="N209" i="5"/>
  <c r="L209" i="5"/>
  <c r="K209" i="5"/>
  <c r="Q208" i="5"/>
  <c r="S208" i="5" s="1"/>
  <c r="P208" i="5"/>
  <c r="N208" i="5"/>
  <c r="L208" i="5"/>
  <c r="K208" i="5"/>
  <c r="Q207" i="5"/>
  <c r="S207" i="5" s="1"/>
  <c r="P207" i="5"/>
  <c r="N207" i="5"/>
  <c r="L207" i="5"/>
  <c r="K207" i="5"/>
  <c r="Q156" i="5"/>
  <c r="S156" i="5" s="1"/>
  <c r="P156" i="5"/>
  <c r="N156" i="5"/>
  <c r="L156" i="5"/>
  <c r="K156" i="5"/>
  <c r="Q206" i="5"/>
  <c r="S206" i="5" s="1"/>
  <c r="P206" i="5"/>
  <c r="N206" i="5"/>
  <c r="L206" i="5"/>
  <c r="K206" i="5"/>
  <c r="Q205" i="5"/>
  <c r="S205" i="5" s="1"/>
  <c r="P205" i="5"/>
  <c r="N205" i="5"/>
  <c r="L205" i="5"/>
  <c r="K205" i="5"/>
  <c r="Q204" i="5"/>
  <c r="P204" i="5"/>
  <c r="N204" i="5"/>
  <c r="L204" i="5"/>
  <c r="K204" i="5"/>
  <c r="P185" i="5"/>
  <c r="N185" i="5"/>
  <c r="L185" i="5"/>
  <c r="K185" i="5"/>
  <c r="Q869" i="5"/>
  <c r="S869" i="5" s="1"/>
  <c r="P869" i="5"/>
  <c r="N869" i="5"/>
  <c r="L869" i="5"/>
  <c r="K869" i="5"/>
  <c r="Q192" i="5"/>
  <c r="S192" i="5" s="1"/>
  <c r="P192" i="5"/>
  <c r="N192" i="5"/>
  <c r="L192" i="5"/>
  <c r="K192" i="5"/>
  <c r="Q191" i="5"/>
  <c r="S191" i="5" s="1"/>
  <c r="P191" i="5"/>
  <c r="N191" i="5"/>
  <c r="L191" i="5"/>
  <c r="K191" i="5"/>
  <c r="Q184" i="5"/>
  <c r="S184" i="5" s="1"/>
  <c r="P184" i="5"/>
  <c r="N184" i="5"/>
  <c r="L184" i="5"/>
  <c r="K184" i="5"/>
  <c r="Q190" i="5"/>
  <c r="S190" i="5" s="1"/>
  <c r="P190" i="5"/>
  <c r="N190" i="5"/>
  <c r="L190" i="5"/>
  <c r="K190" i="5"/>
  <c r="Q189" i="5"/>
  <c r="S189" i="5" s="1"/>
  <c r="P189" i="5"/>
  <c r="N189" i="5"/>
  <c r="L189" i="5"/>
  <c r="K189" i="5"/>
  <c r="Q188" i="5"/>
  <c r="S188" i="5" s="1"/>
  <c r="P188" i="5"/>
  <c r="N188" i="5"/>
  <c r="L188" i="5"/>
  <c r="K188" i="5"/>
  <c r="Q187" i="5"/>
  <c r="S187" i="5" s="1"/>
  <c r="P187" i="5"/>
  <c r="N187" i="5"/>
  <c r="L187" i="5"/>
  <c r="K187" i="5"/>
  <c r="Q186" i="5"/>
  <c r="S186" i="5" s="1"/>
  <c r="P186" i="5"/>
  <c r="N186" i="5"/>
  <c r="L186" i="5"/>
  <c r="K186" i="5"/>
  <c r="Q183" i="5"/>
  <c r="S183" i="5" s="1"/>
  <c r="P183" i="5"/>
  <c r="N183" i="5"/>
  <c r="L183" i="5"/>
  <c r="K183" i="5"/>
  <c r="Q181" i="5"/>
  <c r="S181" i="5" s="1"/>
  <c r="P181" i="5"/>
  <c r="N181" i="5"/>
  <c r="L181" i="5"/>
  <c r="K181" i="5"/>
  <c r="Q176" i="5"/>
  <c r="S176" i="5" s="1"/>
  <c r="P176" i="5"/>
  <c r="N176" i="5"/>
  <c r="L176" i="5"/>
  <c r="K176" i="5"/>
  <c r="Q175" i="5"/>
  <c r="S175" i="5" s="1"/>
  <c r="P175" i="5"/>
  <c r="N175" i="5"/>
  <c r="L175" i="5"/>
  <c r="K175" i="5"/>
  <c r="Q174" i="5"/>
  <c r="S174" i="5" s="1"/>
  <c r="P174" i="5"/>
  <c r="N174" i="5"/>
  <c r="L174" i="5"/>
  <c r="K174" i="5"/>
  <c r="Q173" i="5"/>
  <c r="S173" i="5" s="1"/>
  <c r="P173" i="5"/>
  <c r="N173" i="5"/>
  <c r="L173" i="5"/>
  <c r="K173" i="5"/>
  <c r="Q172" i="5"/>
  <c r="S172" i="5" s="1"/>
  <c r="P172" i="5"/>
  <c r="N172" i="5"/>
  <c r="L172" i="5"/>
  <c r="K172" i="5"/>
  <c r="Q171" i="5"/>
  <c r="S171" i="5" s="1"/>
  <c r="P171" i="5"/>
  <c r="N171" i="5"/>
  <c r="L171" i="5"/>
  <c r="K171" i="5"/>
  <c r="Q170" i="5"/>
  <c r="S170" i="5" s="1"/>
  <c r="P170" i="5"/>
  <c r="N170" i="5"/>
  <c r="L170" i="5"/>
  <c r="K170" i="5"/>
  <c r="Q142" i="5"/>
  <c r="S142" i="5" s="1"/>
  <c r="P142" i="5"/>
  <c r="N142" i="5"/>
  <c r="L142" i="5"/>
  <c r="K142" i="5"/>
  <c r="Q355" i="5"/>
  <c r="S355" i="5" s="1"/>
  <c r="P355" i="5"/>
  <c r="N355" i="5"/>
  <c r="L355" i="5"/>
  <c r="K355" i="5"/>
  <c r="Q169" i="5"/>
  <c r="S169" i="5" s="1"/>
  <c r="P169" i="5"/>
  <c r="N169" i="5"/>
  <c r="L169" i="5"/>
  <c r="K169" i="5"/>
  <c r="Q168" i="5"/>
  <c r="S168" i="5" s="1"/>
  <c r="P168" i="5"/>
  <c r="N168" i="5"/>
  <c r="L168" i="5"/>
  <c r="K168" i="5"/>
  <c r="Q167" i="5"/>
  <c r="S167" i="5" s="1"/>
  <c r="P167" i="5"/>
  <c r="N167" i="5"/>
  <c r="L167" i="5"/>
  <c r="K167" i="5"/>
  <c r="Q166" i="5"/>
  <c r="S166" i="5" s="1"/>
  <c r="P166" i="5"/>
  <c r="N166" i="5"/>
  <c r="L166" i="5"/>
  <c r="K166" i="5"/>
  <c r="Q165" i="5"/>
  <c r="S165" i="5" s="1"/>
  <c r="P165" i="5"/>
  <c r="N165" i="5"/>
  <c r="L165" i="5"/>
  <c r="K165" i="5"/>
  <c r="Q164" i="5"/>
  <c r="S164" i="5" s="1"/>
  <c r="P164" i="5"/>
  <c r="N164" i="5"/>
  <c r="L164" i="5"/>
  <c r="K164" i="5"/>
  <c r="Q163" i="5"/>
  <c r="S163" i="5" s="1"/>
  <c r="P163" i="5"/>
  <c r="N163" i="5"/>
  <c r="L163" i="5"/>
  <c r="K163" i="5"/>
  <c r="Q161" i="5"/>
  <c r="S161" i="5" s="1"/>
  <c r="P161" i="5"/>
  <c r="N161" i="5"/>
  <c r="L161" i="5"/>
  <c r="K161" i="5"/>
  <c r="Q160" i="5"/>
  <c r="S160" i="5" s="1"/>
  <c r="P160" i="5"/>
  <c r="N160" i="5"/>
  <c r="L160" i="5"/>
  <c r="K160" i="5"/>
  <c r="Q159" i="5"/>
  <c r="S159" i="5" s="1"/>
  <c r="P159" i="5"/>
  <c r="N159" i="5"/>
  <c r="L159" i="5"/>
  <c r="K159" i="5"/>
  <c r="Q158" i="5"/>
  <c r="S158" i="5" s="1"/>
  <c r="P158" i="5"/>
  <c r="N158" i="5"/>
  <c r="L158" i="5"/>
  <c r="K158" i="5"/>
  <c r="Q157" i="5"/>
  <c r="S157" i="5" s="1"/>
  <c r="P157" i="5"/>
  <c r="N157" i="5"/>
  <c r="L157" i="5"/>
  <c r="K157" i="5"/>
  <c r="Q155" i="5"/>
  <c r="S155" i="5" s="1"/>
  <c r="P155" i="5"/>
  <c r="N155" i="5"/>
  <c r="L155" i="5"/>
  <c r="K155" i="5"/>
  <c r="Q154" i="5"/>
  <c r="S154" i="5" s="1"/>
  <c r="P154" i="5"/>
  <c r="N154" i="5"/>
  <c r="L154" i="5"/>
  <c r="K154" i="5"/>
  <c r="Q152" i="5"/>
  <c r="S152" i="5" s="1"/>
  <c r="P152" i="5"/>
  <c r="N152" i="5"/>
  <c r="L152" i="5"/>
  <c r="K152" i="5"/>
  <c r="Q151" i="5"/>
  <c r="S151" i="5" s="1"/>
  <c r="P151" i="5"/>
  <c r="N151" i="5"/>
  <c r="L151" i="5"/>
  <c r="K151" i="5"/>
  <c r="Q150" i="5"/>
  <c r="S150" i="5" s="1"/>
  <c r="P150" i="5"/>
  <c r="N150" i="5"/>
  <c r="L150" i="5"/>
  <c r="K150" i="5"/>
  <c r="Q149" i="5"/>
  <c r="S149" i="5" s="1"/>
  <c r="P149" i="5"/>
  <c r="N149" i="5"/>
  <c r="L149" i="5"/>
  <c r="K149" i="5"/>
  <c r="Q148" i="5"/>
  <c r="S148" i="5" s="1"/>
  <c r="P148" i="5"/>
  <c r="N148" i="5"/>
  <c r="L148" i="5"/>
  <c r="K148" i="5"/>
  <c r="Q147" i="5"/>
  <c r="S147" i="5" s="1"/>
  <c r="P147" i="5"/>
  <c r="N147" i="5"/>
  <c r="L147" i="5"/>
  <c r="K147" i="5"/>
  <c r="Q146" i="5"/>
  <c r="S146" i="5" s="1"/>
  <c r="P146" i="5"/>
  <c r="N146" i="5"/>
  <c r="L146" i="5"/>
  <c r="K146" i="5"/>
  <c r="Q145" i="5"/>
  <c r="S145" i="5" s="1"/>
  <c r="P145" i="5"/>
  <c r="N145" i="5"/>
  <c r="L145" i="5"/>
  <c r="K145" i="5"/>
  <c r="Q144" i="5"/>
  <c r="S144" i="5" s="1"/>
  <c r="P144" i="5"/>
  <c r="N144" i="5"/>
  <c r="L144" i="5"/>
  <c r="K144" i="5"/>
  <c r="Q143" i="5"/>
  <c r="S143" i="5" s="1"/>
  <c r="P143" i="5"/>
  <c r="N143" i="5"/>
  <c r="L143" i="5"/>
  <c r="K143" i="5"/>
  <c r="Q141" i="5"/>
  <c r="S141" i="5" s="1"/>
  <c r="P141" i="5"/>
  <c r="N141" i="5"/>
  <c r="L141" i="5"/>
  <c r="K141" i="5"/>
  <c r="Q140" i="5"/>
  <c r="S140" i="5" s="1"/>
  <c r="P140" i="5"/>
  <c r="N140" i="5"/>
  <c r="L140" i="5"/>
  <c r="K140" i="5"/>
  <c r="Q139" i="5"/>
  <c r="S139" i="5" s="1"/>
  <c r="P139" i="5"/>
  <c r="N139" i="5"/>
  <c r="L139" i="5"/>
  <c r="K139" i="5"/>
  <c r="Q137" i="5"/>
  <c r="S137" i="5" s="1"/>
  <c r="P137" i="5"/>
  <c r="N137" i="5"/>
  <c r="L137" i="5"/>
  <c r="K137" i="5"/>
  <c r="Q136" i="5"/>
  <c r="S136" i="5" s="1"/>
  <c r="P136" i="5"/>
  <c r="N136" i="5"/>
  <c r="L136" i="5"/>
  <c r="K136" i="5"/>
  <c r="Q135" i="5"/>
  <c r="S135" i="5" s="1"/>
  <c r="P135" i="5"/>
  <c r="N135" i="5"/>
  <c r="L135" i="5"/>
  <c r="K135" i="5"/>
  <c r="Q134" i="5"/>
  <c r="S134" i="5" s="1"/>
  <c r="P134" i="5"/>
  <c r="N134" i="5"/>
  <c r="L134" i="5"/>
  <c r="K134" i="5"/>
  <c r="Q133" i="5"/>
  <c r="S133" i="5" s="1"/>
  <c r="P133" i="5"/>
  <c r="N133" i="5"/>
  <c r="L133" i="5"/>
  <c r="K133" i="5"/>
  <c r="Q127" i="5"/>
  <c r="S127" i="5" s="1"/>
  <c r="P127" i="5"/>
  <c r="N127" i="5"/>
  <c r="L127" i="5"/>
  <c r="K127" i="5"/>
  <c r="Q126" i="5"/>
  <c r="S126" i="5" s="1"/>
  <c r="P126" i="5"/>
  <c r="N126" i="5"/>
  <c r="L126" i="5"/>
  <c r="K126" i="5"/>
  <c r="Q125" i="5"/>
  <c r="S125" i="5" s="1"/>
  <c r="P125" i="5"/>
  <c r="N125" i="5"/>
  <c r="L125" i="5"/>
  <c r="K125" i="5"/>
  <c r="Q124" i="5"/>
  <c r="S124" i="5" s="1"/>
  <c r="P124" i="5"/>
  <c r="N124" i="5"/>
  <c r="L124" i="5"/>
  <c r="K124" i="5"/>
  <c r="Q153" i="5"/>
  <c r="S153" i="5" s="1"/>
  <c r="P153" i="5"/>
  <c r="N153" i="5"/>
  <c r="L153" i="5"/>
  <c r="K153" i="5"/>
  <c r="Q123" i="5"/>
  <c r="S123" i="5" s="1"/>
  <c r="P123" i="5"/>
  <c r="N123" i="5"/>
  <c r="L123" i="5"/>
  <c r="K123" i="5"/>
  <c r="Q122" i="5"/>
  <c r="S122" i="5" s="1"/>
  <c r="P122" i="5"/>
  <c r="N122" i="5"/>
  <c r="L122" i="5"/>
  <c r="K122" i="5"/>
  <c r="Q121" i="5"/>
  <c r="S121" i="5" s="1"/>
  <c r="P121" i="5"/>
  <c r="N121" i="5"/>
  <c r="L121" i="5"/>
  <c r="K121" i="5"/>
  <c r="Q120" i="5"/>
  <c r="S120" i="5" s="1"/>
  <c r="P120" i="5"/>
  <c r="N120" i="5"/>
  <c r="L120" i="5"/>
  <c r="K120" i="5"/>
  <c r="Q119" i="5"/>
  <c r="S119" i="5" s="1"/>
  <c r="P119" i="5"/>
  <c r="N119" i="5"/>
  <c r="L119" i="5"/>
  <c r="K119" i="5"/>
  <c r="Q118" i="5"/>
  <c r="S118" i="5" s="1"/>
  <c r="P118" i="5"/>
  <c r="N118" i="5"/>
  <c r="L118" i="5"/>
  <c r="K118" i="5"/>
  <c r="Q117" i="5"/>
  <c r="S117" i="5" s="1"/>
  <c r="P117" i="5"/>
  <c r="N117" i="5"/>
  <c r="L117" i="5"/>
  <c r="K117" i="5"/>
  <c r="Q116" i="5"/>
  <c r="S116" i="5" s="1"/>
  <c r="P116" i="5"/>
  <c r="N116" i="5"/>
  <c r="L116" i="5"/>
  <c r="K116" i="5"/>
  <c r="Q115" i="5"/>
  <c r="S115" i="5" s="1"/>
  <c r="P115" i="5"/>
  <c r="N115" i="5"/>
  <c r="L115" i="5"/>
  <c r="K115" i="5"/>
  <c r="Q114" i="5"/>
  <c r="S114" i="5" s="1"/>
  <c r="P114" i="5"/>
  <c r="N114" i="5"/>
  <c r="L114" i="5"/>
  <c r="K114" i="5"/>
  <c r="Q113" i="5"/>
  <c r="S113" i="5" s="1"/>
  <c r="P113" i="5"/>
  <c r="N113" i="5"/>
  <c r="L113" i="5"/>
  <c r="K113" i="5"/>
  <c r="Q112" i="5"/>
  <c r="S112" i="5" s="1"/>
  <c r="P112" i="5"/>
  <c r="N112" i="5"/>
  <c r="L112" i="5"/>
  <c r="K112" i="5"/>
  <c r="Q97" i="5"/>
  <c r="S97" i="5" s="1"/>
  <c r="P97" i="5"/>
  <c r="N97" i="5"/>
  <c r="L97" i="5"/>
  <c r="K97" i="5"/>
  <c r="Q95" i="5"/>
  <c r="S95" i="5" s="1"/>
  <c r="P95" i="5"/>
  <c r="N95" i="5"/>
  <c r="L95" i="5"/>
  <c r="K95" i="5"/>
  <c r="Q94" i="5"/>
  <c r="S94" i="5" s="1"/>
  <c r="P94" i="5"/>
  <c r="N94" i="5"/>
  <c r="L94" i="5"/>
  <c r="K94" i="5"/>
  <c r="Q364" i="5"/>
  <c r="S364" i="5" s="1"/>
  <c r="P364" i="5"/>
  <c r="N364" i="5"/>
  <c r="L364" i="5"/>
  <c r="K364" i="5"/>
  <c r="Q93" i="5"/>
  <c r="S93" i="5" s="1"/>
  <c r="P93" i="5"/>
  <c r="N93" i="5"/>
  <c r="L93" i="5"/>
  <c r="K93" i="5"/>
  <c r="Q92" i="5"/>
  <c r="S92" i="5" s="1"/>
  <c r="P92" i="5"/>
  <c r="N92" i="5"/>
  <c r="L92" i="5"/>
  <c r="K92" i="5"/>
  <c r="Q91" i="5"/>
  <c r="S91" i="5" s="1"/>
  <c r="P91" i="5"/>
  <c r="N91" i="5"/>
  <c r="L91" i="5"/>
  <c r="K91" i="5"/>
  <c r="Q90" i="5"/>
  <c r="S90" i="5" s="1"/>
  <c r="P90" i="5"/>
  <c r="N90" i="5"/>
  <c r="L90" i="5"/>
  <c r="K90" i="5"/>
  <c r="Q89" i="5"/>
  <c r="S89" i="5" s="1"/>
  <c r="P89" i="5"/>
  <c r="N89" i="5"/>
  <c r="L89" i="5"/>
  <c r="K89" i="5"/>
  <c r="Q87" i="5"/>
  <c r="S87" i="5" s="1"/>
  <c r="P87" i="5"/>
  <c r="N87" i="5"/>
  <c r="L87" i="5"/>
  <c r="K87" i="5"/>
  <c r="Q86" i="5"/>
  <c r="S86" i="5" s="1"/>
  <c r="P86" i="5"/>
  <c r="N86" i="5"/>
  <c r="L86" i="5"/>
  <c r="K86" i="5"/>
  <c r="Q85" i="5"/>
  <c r="S85" i="5" s="1"/>
  <c r="P85" i="5"/>
  <c r="N85" i="5"/>
  <c r="L85" i="5"/>
  <c r="K85" i="5"/>
  <c r="P84" i="5"/>
  <c r="N84" i="5"/>
  <c r="L84" i="5"/>
  <c r="K84" i="5"/>
  <c r="Q321" i="5"/>
  <c r="P321" i="5"/>
  <c r="N321" i="5"/>
  <c r="L321" i="5"/>
  <c r="K321" i="5"/>
  <c r="Q83" i="5"/>
  <c r="S83" i="5" s="1"/>
  <c r="P83" i="5"/>
  <c r="N83" i="5"/>
  <c r="L83" i="5"/>
  <c r="K83" i="5"/>
  <c r="Q82" i="5"/>
  <c r="S82" i="5" s="1"/>
  <c r="P82" i="5"/>
  <c r="N82" i="5"/>
  <c r="L82" i="5"/>
  <c r="K82" i="5"/>
  <c r="Q81" i="5"/>
  <c r="S81" i="5" s="1"/>
  <c r="P81" i="5"/>
  <c r="N81" i="5"/>
  <c r="L81" i="5"/>
  <c r="K81" i="5"/>
  <c r="Q80" i="5"/>
  <c r="S80" i="5" s="1"/>
  <c r="P80" i="5"/>
  <c r="N80" i="5"/>
  <c r="L80" i="5"/>
  <c r="K80" i="5"/>
  <c r="Q79" i="5"/>
  <c r="S79" i="5" s="1"/>
  <c r="P79" i="5"/>
  <c r="N79" i="5"/>
  <c r="L79" i="5"/>
  <c r="K79" i="5"/>
  <c r="Q78" i="5"/>
  <c r="S78" i="5" s="1"/>
  <c r="P78" i="5"/>
  <c r="N78" i="5"/>
  <c r="L78" i="5"/>
  <c r="K78" i="5"/>
  <c r="Q77" i="5"/>
  <c r="S77" i="5" s="1"/>
  <c r="P77" i="5"/>
  <c r="N77" i="5"/>
  <c r="L77" i="5"/>
  <c r="K77" i="5"/>
  <c r="Q76" i="5"/>
  <c r="S76" i="5" s="1"/>
  <c r="P76" i="5"/>
  <c r="N76" i="5"/>
  <c r="L76" i="5"/>
  <c r="K76" i="5"/>
  <c r="Q75" i="5"/>
  <c r="S75" i="5" s="1"/>
  <c r="P75" i="5"/>
  <c r="N75" i="5"/>
  <c r="L75" i="5"/>
  <c r="K75" i="5"/>
  <c r="Q74" i="5"/>
  <c r="S74" i="5" s="1"/>
  <c r="P74" i="5"/>
  <c r="N74" i="5"/>
  <c r="L74" i="5"/>
  <c r="K74" i="5"/>
  <c r="Q73" i="5"/>
  <c r="S73" i="5" s="1"/>
  <c r="P73" i="5"/>
  <c r="N73" i="5"/>
  <c r="L73" i="5"/>
  <c r="K73" i="5"/>
  <c r="N70" i="5"/>
  <c r="L70" i="5"/>
  <c r="K70" i="5"/>
  <c r="Q69" i="5"/>
  <c r="S69" i="5" s="1"/>
  <c r="P69" i="5"/>
  <c r="N69" i="5"/>
  <c r="L69" i="5"/>
  <c r="K69" i="5"/>
  <c r="Q66" i="5"/>
  <c r="S66" i="5" s="1"/>
  <c r="P66" i="5"/>
  <c r="N66" i="5"/>
  <c r="L66" i="5"/>
  <c r="K66" i="5"/>
  <c r="Q65" i="5"/>
  <c r="S65" i="5" s="1"/>
  <c r="P65" i="5"/>
  <c r="N65" i="5"/>
  <c r="L65" i="5"/>
  <c r="K65" i="5"/>
  <c r="Q64" i="5"/>
  <c r="S64" i="5" s="1"/>
  <c r="P64" i="5"/>
  <c r="N64" i="5"/>
  <c r="L64" i="5"/>
  <c r="K64" i="5"/>
  <c r="Q63" i="5"/>
  <c r="S63" i="5" s="1"/>
  <c r="P63" i="5"/>
  <c r="N63" i="5"/>
  <c r="L63" i="5"/>
  <c r="K63" i="5"/>
  <c r="Q62" i="5"/>
  <c r="S62" i="5" s="1"/>
  <c r="P62" i="5"/>
  <c r="N62" i="5"/>
  <c r="L62" i="5"/>
  <c r="K62" i="5"/>
  <c r="Q61" i="5"/>
  <c r="S61" i="5" s="1"/>
  <c r="P61" i="5"/>
  <c r="N61" i="5"/>
  <c r="L61" i="5"/>
  <c r="K61" i="5"/>
  <c r="Q60" i="5"/>
  <c r="S60" i="5" s="1"/>
  <c r="P60" i="5"/>
  <c r="N60" i="5"/>
  <c r="L60" i="5"/>
  <c r="K60" i="5"/>
  <c r="Q59" i="5"/>
  <c r="S59" i="5" s="1"/>
  <c r="P59" i="5"/>
  <c r="N59" i="5"/>
  <c r="L59" i="5"/>
  <c r="K59" i="5"/>
  <c r="Q352" i="5"/>
  <c r="S352" i="5" s="1"/>
  <c r="P352" i="5"/>
  <c r="N352" i="5"/>
  <c r="L352" i="5"/>
  <c r="K352" i="5"/>
  <c r="Q42" i="5"/>
  <c r="S42" i="5" s="1"/>
  <c r="P42" i="5"/>
  <c r="N42" i="5"/>
  <c r="L42" i="5"/>
  <c r="K42" i="5"/>
  <c r="Q41" i="5"/>
  <c r="S41" i="5" s="1"/>
  <c r="P41" i="5"/>
  <c r="N41" i="5"/>
  <c r="L41" i="5"/>
  <c r="K41" i="5"/>
  <c r="Q40" i="5"/>
  <c r="S40" i="5" s="1"/>
  <c r="P40" i="5"/>
  <c r="N40" i="5"/>
  <c r="L40" i="5"/>
  <c r="K40" i="5"/>
  <c r="Q39" i="5"/>
  <c r="S39" i="5" s="1"/>
  <c r="P39" i="5"/>
  <c r="N39" i="5"/>
  <c r="L39" i="5"/>
  <c r="K39" i="5"/>
  <c r="Q38" i="5"/>
  <c r="S38" i="5" s="1"/>
  <c r="P38" i="5"/>
  <c r="N38" i="5"/>
  <c r="L38" i="5"/>
  <c r="K38" i="5"/>
  <c r="Q36" i="5"/>
  <c r="S36" i="5" s="1"/>
  <c r="P36" i="5"/>
  <c r="N36" i="5"/>
  <c r="L36" i="5"/>
  <c r="K36" i="5"/>
  <c r="Q35" i="5"/>
  <c r="S35" i="5" s="1"/>
  <c r="P35" i="5"/>
  <c r="N35" i="5"/>
  <c r="L35" i="5"/>
  <c r="K35" i="5"/>
  <c r="Q34" i="5"/>
  <c r="S34" i="5" s="1"/>
  <c r="P34" i="5"/>
  <c r="N34" i="5"/>
  <c r="L34" i="5"/>
  <c r="K34" i="5"/>
  <c r="Q33" i="5"/>
  <c r="S33" i="5" s="1"/>
  <c r="P33" i="5"/>
  <c r="N33" i="5"/>
  <c r="L33" i="5"/>
  <c r="K33" i="5"/>
  <c r="Q270" i="5"/>
  <c r="S270" i="5" s="1"/>
  <c r="P270" i="5"/>
  <c r="N270" i="5"/>
  <c r="L270" i="5"/>
  <c r="K270" i="5"/>
  <c r="Q31" i="5"/>
  <c r="S31" i="5" s="1"/>
  <c r="P31" i="5"/>
  <c r="N31" i="5"/>
  <c r="L31" i="5"/>
  <c r="K31" i="5"/>
  <c r="Q30" i="5"/>
  <c r="S30" i="5" s="1"/>
  <c r="P30" i="5"/>
  <c r="N30" i="5"/>
  <c r="L30" i="5"/>
  <c r="K30" i="5"/>
  <c r="Q29" i="5"/>
  <c r="S29" i="5" s="1"/>
  <c r="P29" i="5"/>
  <c r="N29" i="5"/>
  <c r="L29" i="5"/>
  <c r="K29" i="5"/>
  <c r="Q28" i="5"/>
  <c r="S28" i="5" s="1"/>
  <c r="P28" i="5"/>
  <c r="N28" i="5"/>
  <c r="L28" i="5"/>
  <c r="K28" i="5"/>
  <c r="Q27" i="5"/>
  <c r="S27" i="5" s="1"/>
  <c r="P27" i="5"/>
  <c r="N27" i="5"/>
  <c r="L27" i="5"/>
  <c r="K27" i="5"/>
  <c r="Q264" i="5"/>
  <c r="S264" i="5" s="1"/>
  <c r="P264" i="5"/>
  <c r="N264" i="5"/>
  <c r="L264" i="5"/>
  <c r="K264" i="5"/>
  <c r="Q37" i="5"/>
  <c r="S37" i="5" s="1"/>
  <c r="P37" i="5"/>
  <c r="N37" i="5"/>
  <c r="L37" i="5"/>
  <c r="K37" i="5"/>
  <c r="Q26" i="5"/>
  <c r="S26" i="5" s="1"/>
  <c r="P26" i="5"/>
  <c r="N26" i="5"/>
  <c r="L26" i="5"/>
  <c r="K26" i="5"/>
  <c r="Q21" i="5"/>
  <c r="S21" i="5" s="1"/>
  <c r="P21" i="5"/>
  <c r="N21" i="5"/>
  <c r="L21" i="5"/>
  <c r="K21" i="5"/>
  <c r="Q20" i="5"/>
  <c r="S20" i="5" s="1"/>
  <c r="P20" i="5"/>
  <c r="N20" i="5"/>
  <c r="L20" i="5"/>
  <c r="K20" i="5"/>
  <c r="Q19" i="5"/>
  <c r="S19" i="5" s="1"/>
  <c r="P19" i="5"/>
  <c r="N19" i="5"/>
  <c r="L19" i="5"/>
  <c r="K19" i="5"/>
  <c r="Q868" i="5"/>
  <c r="S868" i="5" s="1"/>
  <c r="P868" i="5"/>
  <c r="N868" i="5"/>
  <c r="L868" i="5"/>
  <c r="K868" i="5"/>
  <c r="Q18" i="5"/>
  <c r="S18" i="5" s="1"/>
  <c r="P18" i="5"/>
  <c r="N18" i="5"/>
  <c r="L18" i="5"/>
  <c r="K18" i="5"/>
  <c r="Q17" i="5"/>
  <c r="S17" i="5" s="1"/>
  <c r="P17" i="5"/>
  <c r="N17" i="5"/>
  <c r="L17" i="5"/>
  <c r="K17" i="5"/>
  <c r="Q16" i="5"/>
  <c r="S16" i="5" s="1"/>
  <c r="P16" i="5"/>
  <c r="N16" i="5"/>
  <c r="L16" i="5"/>
  <c r="K16" i="5"/>
  <c r="Q130" i="5"/>
  <c r="S130" i="5" s="1"/>
  <c r="P130" i="5"/>
  <c r="N130" i="5"/>
  <c r="L130" i="5"/>
  <c r="K130" i="5"/>
  <c r="Q14" i="5"/>
  <c r="S14" i="5" s="1"/>
  <c r="P14" i="5"/>
  <c r="N14" i="5"/>
  <c r="L14" i="5"/>
  <c r="K14" i="5"/>
  <c r="Q265" i="5"/>
  <c r="S265" i="5" s="1"/>
  <c r="P265" i="5"/>
  <c r="N265" i="5"/>
  <c r="L265" i="5"/>
  <c r="K265" i="5"/>
  <c r="Q68" i="5"/>
  <c r="S68" i="5" s="1"/>
  <c r="P68" i="5"/>
  <c r="N68" i="5"/>
  <c r="L68" i="5"/>
  <c r="K68" i="5"/>
  <c r="Q13" i="5"/>
  <c r="S13" i="5" s="1"/>
  <c r="P13" i="5"/>
  <c r="N13" i="5"/>
  <c r="L13" i="5"/>
  <c r="K13" i="5"/>
  <c r="Q12" i="5"/>
  <c r="S12" i="5" s="1"/>
  <c r="P12" i="5"/>
  <c r="N12" i="5"/>
  <c r="L12" i="5"/>
  <c r="K12" i="5"/>
  <c r="Q11" i="5"/>
  <c r="S11" i="5" s="1"/>
  <c r="P11" i="5"/>
  <c r="N11" i="5"/>
  <c r="L11" i="5"/>
  <c r="K11" i="5"/>
  <c r="Q10" i="5"/>
  <c r="S10" i="5" s="1"/>
  <c r="P10" i="5"/>
  <c r="N10" i="5"/>
  <c r="L10" i="5"/>
  <c r="K10" i="5"/>
  <c r="Q9" i="5"/>
  <c r="S9" i="5" s="1"/>
  <c r="P9" i="5"/>
  <c r="N9" i="5"/>
  <c r="L9" i="5"/>
  <c r="K9" i="5"/>
  <c r="Q8" i="5"/>
  <c r="S8" i="5" s="1"/>
  <c r="P8" i="5"/>
  <c r="N8" i="5"/>
  <c r="L8" i="5"/>
  <c r="K8" i="5"/>
  <c r="Q7" i="5"/>
  <c r="S7" i="5" s="1"/>
  <c r="P7" i="5"/>
  <c r="N7" i="5"/>
  <c r="L7" i="5"/>
  <c r="K7" i="5"/>
  <c r="Q6" i="5"/>
  <c r="S6" i="5" s="1"/>
  <c r="P6" i="5"/>
  <c r="N6" i="5"/>
  <c r="L6" i="5"/>
  <c r="K6" i="5"/>
  <c r="K422" i="5"/>
  <c r="L422" i="5"/>
  <c r="N422" i="5"/>
  <c r="P422" i="5"/>
  <c r="Q422" i="5"/>
  <c r="S422" i="5" s="1"/>
  <c r="K421" i="5"/>
  <c r="L421" i="5"/>
  <c r="N421" i="5"/>
  <c r="P421" i="5"/>
  <c r="Q421" i="5"/>
  <c r="S421" i="5" s="1"/>
  <c r="S204" i="5" l="1"/>
  <c r="R473" i="5"/>
  <c r="R465" i="5"/>
  <c r="R818" i="5"/>
  <c r="R478" i="5"/>
  <c r="R477" i="5"/>
  <c r="R470" i="5"/>
  <c r="R471" i="5"/>
  <c r="R472" i="5"/>
  <c r="R480" i="5"/>
  <c r="R468" i="5"/>
  <c r="R466" i="5"/>
  <c r="R467" i="5"/>
  <c r="R479" i="5"/>
  <c r="R461" i="5"/>
  <c r="R476" i="5"/>
  <c r="R610" i="5"/>
  <c r="R19" i="5"/>
  <c r="R371" i="5"/>
  <c r="R514" i="5"/>
  <c r="R469" i="5"/>
  <c r="R188" i="5"/>
  <c r="R221" i="5"/>
  <c r="R225" i="5"/>
  <c r="R240" i="5"/>
  <c r="R245" i="5"/>
  <c r="R116" i="5"/>
  <c r="R21" i="5"/>
  <c r="R372" i="5"/>
  <c r="R10" i="5"/>
  <c r="R11" i="5"/>
  <c r="R220" i="5"/>
  <c r="R237" i="5"/>
  <c r="R253" i="5"/>
  <c r="R13" i="5"/>
  <c r="R35" i="5"/>
  <c r="R42" i="5"/>
  <c r="R9" i="5"/>
  <c r="R868" i="5"/>
  <c r="R355" i="5"/>
  <c r="R218" i="5"/>
  <c r="R36" i="5"/>
  <c r="R85" i="5"/>
  <c r="R213" i="5"/>
  <c r="R238" i="5"/>
  <c r="R254" i="5"/>
  <c r="R370" i="5"/>
  <c r="R60" i="5"/>
  <c r="R148" i="5"/>
  <c r="R134" i="5"/>
  <c r="R140" i="5"/>
  <c r="R147" i="5"/>
  <c r="R154" i="5"/>
  <c r="R166" i="5"/>
  <c r="R174" i="5"/>
  <c r="R190" i="5"/>
  <c r="R7" i="5"/>
  <c r="R64" i="5"/>
  <c r="R321" i="5"/>
  <c r="R133" i="5"/>
  <c r="R265" i="5"/>
  <c r="R28" i="5"/>
  <c r="R270" i="5"/>
  <c r="R59" i="5"/>
  <c r="R126" i="5"/>
  <c r="R159" i="5"/>
  <c r="R160" i="5"/>
  <c r="R165" i="5"/>
  <c r="R142" i="5"/>
  <c r="R176" i="5"/>
  <c r="R214" i="5"/>
  <c r="R217" i="5"/>
  <c r="R219" i="5"/>
  <c r="R236" i="5"/>
  <c r="R252" i="5"/>
  <c r="R422" i="5"/>
  <c r="R17" i="5"/>
  <c r="R63" i="5"/>
  <c r="R114" i="5"/>
  <c r="R121" i="5"/>
  <c r="R158" i="5"/>
  <c r="R172" i="5"/>
  <c r="R173" i="5"/>
  <c r="R175" i="5"/>
  <c r="R184" i="5"/>
  <c r="R212" i="5"/>
  <c r="R130" i="5"/>
  <c r="R26" i="5"/>
  <c r="R264" i="5"/>
  <c r="R39" i="5"/>
  <c r="R124" i="5"/>
  <c r="R169" i="5"/>
  <c r="R189" i="5"/>
  <c r="R222" i="5"/>
  <c r="R224" i="5"/>
  <c r="R235" i="5"/>
  <c r="R239" i="5"/>
  <c r="R244" i="5"/>
  <c r="R246" i="5"/>
  <c r="R251" i="5"/>
  <c r="R257" i="5"/>
  <c r="R258" i="5"/>
  <c r="R250" i="5"/>
  <c r="R263" i="5"/>
  <c r="R29" i="5"/>
  <c r="R153" i="5"/>
  <c r="R6" i="5"/>
  <c r="R8" i="5"/>
  <c r="R20" i="5"/>
  <c r="R38" i="5"/>
  <c r="R73" i="5"/>
  <c r="R80" i="5"/>
  <c r="R92" i="5"/>
  <c r="R119" i="5"/>
  <c r="R135" i="5"/>
  <c r="R260" i="5"/>
  <c r="R18" i="5"/>
  <c r="R33" i="5"/>
  <c r="R34" i="5"/>
  <c r="R91" i="5"/>
  <c r="R115" i="5"/>
  <c r="R117" i="5"/>
  <c r="R125" i="5"/>
  <c r="R127" i="5"/>
  <c r="R145" i="5"/>
  <c r="R146" i="5"/>
  <c r="R207" i="5"/>
  <c r="R223" i="5"/>
  <c r="R241" i="5"/>
  <c r="R248" i="5"/>
  <c r="R249" i="5"/>
  <c r="R14" i="5"/>
  <c r="R16" i="5"/>
  <c r="R30" i="5"/>
  <c r="R31" i="5"/>
  <c r="R69" i="5"/>
  <c r="R70" i="5"/>
  <c r="R83" i="5"/>
  <c r="R94" i="5"/>
  <c r="R118" i="5"/>
  <c r="R143" i="5"/>
  <c r="R211" i="5"/>
  <c r="R215" i="5"/>
  <c r="R247" i="5"/>
  <c r="R262" i="5"/>
  <c r="R68" i="5"/>
  <c r="R62" i="5"/>
  <c r="R76" i="5"/>
  <c r="R82" i="5"/>
  <c r="R112" i="5"/>
  <c r="R123" i="5"/>
  <c r="R137" i="5"/>
  <c r="R139" i="5"/>
  <c r="R141" i="5"/>
  <c r="R129" i="5"/>
  <c r="R12" i="5"/>
  <c r="R37" i="5"/>
  <c r="R27" i="5"/>
  <c r="R40" i="5"/>
  <c r="R41" i="5"/>
  <c r="R352" i="5"/>
  <c r="R61" i="5"/>
  <c r="R65" i="5"/>
  <c r="R66" i="5"/>
  <c r="R74" i="5"/>
  <c r="R86" i="5"/>
  <c r="R120" i="5"/>
  <c r="R122" i="5"/>
  <c r="R136" i="5"/>
  <c r="R150" i="5"/>
  <c r="R152" i="5"/>
  <c r="R191" i="5"/>
  <c r="R192" i="5"/>
  <c r="R216" i="5"/>
  <c r="R242" i="5"/>
  <c r="R77" i="5"/>
  <c r="R79" i="5"/>
  <c r="R89" i="5"/>
  <c r="R93" i="5"/>
  <c r="R144" i="5"/>
  <c r="R181" i="5"/>
  <c r="R204" i="5"/>
  <c r="R97" i="5"/>
  <c r="R113" i="5"/>
  <c r="R164" i="5"/>
  <c r="R168" i="5"/>
  <c r="R170" i="5"/>
  <c r="R171" i="5"/>
  <c r="R186" i="5"/>
  <c r="R187" i="5"/>
  <c r="R87" i="5"/>
  <c r="R364" i="5"/>
  <c r="R95" i="5"/>
  <c r="R167" i="5"/>
  <c r="R209" i="5"/>
  <c r="R421" i="5"/>
  <c r="R81" i="5"/>
  <c r="R151" i="5"/>
  <c r="R155" i="5"/>
  <c r="R161" i="5"/>
  <c r="R163" i="5"/>
  <c r="R869" i="5"/>
  <c r="R185" i="5"/>
  <c r="R208" i="5"/>
  <c r="R75" i="5"/>
  <c r="R78" i="5"/>
  <c r="R90" i="5"/>
  <c r="R149" i="5"/>
  <c r="R157" i="5"/>
  <c r="R183" i="5"/>
  <c r="R205" i="5"/>
  <c r="R206" i="5"/>
  <c r="R156" i="5"/>
  <c r="R210" i="5"/>
  <c r="N865" i="5"/>
  <c r="Q344" i="5"/>
  <c r="S344" i="5" s="1"/>
  <c r="P344" i="5"/>
  <c r="N344" i="5"/>
  <c r="L344" i="5"/>
  <c r="K344" i="5"/>
  <c r="Q275" i="5"/>
  <c r="S275" i="5" s="1"/>
  <c r="P275" i="5"/>
  <c r="N275" i="5"/>
  <c r="K275" i="5"/>
  <c r="L275" i="5"/>
  <c r="Q274" i="5"/>
  <c r="R275" i="5" l="1"/>
  <c r="R344" i="5"/>
  <c r="Q865" i="5"/>
  <c r="Q835" i="5"/>
  <c r="S835" i="5" s="1"/>
  <c r="Q817" i="5"/>
  <c r="S817" i="5" s="1"/>
  <c r="Q814" i="5"/>
  <c r="S814" i="5" s="1"/>
  <c r="P752" i="5"/>
  <c r="N752" i="5"/>
  <c r="Q680" i="5"/>
  <c r="S680" i="5" s="1"/>
  <c r="Q509" i="5"/>
  <c r="S509" i="5" s="1"/>
  <c r="P509" i="5"/>
  <c r="N509" i="5"/>
  <c r="Q646" i="5"/>
  <c r="S646" i="5" s="1"/>
  <c r="Q382" i="5"/>
  <c r="S382" i="5" s="1"/>
  <c r="Q326" i="5"/>
  <c r="S326" i="5" s="1"/>
  <c r="S274" i="5"/>
  <c r="Q52" i="5"/>
  <c r="S52" i="5" s="1"/>
  <c r="N52" i="5"/>
  <c r="P52" i="5"/>
  <c r="P385" i="5"/>
  <c r="Q385" i="5"/>
  <c r="S385" i="5" s="1"/>
  <c r="S865" i="5" l="1"/>
  <c r="L509" i="5"/>
  <c r="K509" i="5"/>
  <c r="Q508" i="5"/>
  <c r="S508" i="5" s="1"/>
  <c r="P508" i="5"/>
  <c r="N508" i="5"/>
  <c r="L508" i="5"/>
  <c r="K508" i="5"/>
  <c r="Q507" i="5"/>
  <c r="S507" i="5" s="1"/>
  <c r="P507" i="5"/>
  <c r="N507" i="5"/>
  <c r="L507" i="5"/>
  <c r="K507" i="5"/>
  <c r="P506" i="5"/>
  <c r="Q506" i="5"/>
  <c r="S506" i="5" s="1"/>
  <c r="P505" i="5"/>
  <c r="Q505" i="5"/>
  <c r="S505" i="5" s="1"/>
  <c r="P835" i="5"/>
  <c r="N835" i="5"/>
  <c r="L835" i="5"/>
  <c r="K835" i="5"/>
  <c r="P714" i="5"/>
  <c r="Q714" i="5"/>
  <c r="S714" i="5" s="1"/>
  <c r="P687" i="5"/>
  <c r="Q687" i="5"/>
  <c r="S687" i="5" s="1"/>
  <c r="P448" i="5"/>
  <c r="Q448" i="5"/>
  <c r="S448" i="5" s="1"/>
  <c r="P783" i="5"/>
  <c r="Q783" i="5"/>
  <c r="S783" i="5" s="1"/>
  <c r="P322" i="5"/>
  <c r="Q322" i="5"/>
  <c r="S322" i="5" s="1"/>
  <c r="P335" i="5"/>
  <c r="Q335" i="5"/>
  <c r="S335" i="5" s="1"/>
  <c r="P343" i="5"/>
  <c r="Q343" i="5"/>
  <c r="S343" i="5" s="1"/>
  <c r="P276" i="5"/>
  <c r="Q276" i="5"/>
  <c r="S276" i="5" s="1"/>
  <c r="R509" i="5" l="1"/>
  <c r="R507" i="5"/>
  <c r="R835" i="5"/>
  <c r="R508" i="5"/>
  <c r="K448" i="5"/>
  <c r="L448" i="5"/>
  <c r="N448" i="5"/>
  <c r="K335" i="5"/>
  <c r="L335" i="5"/>
  <c r="N335" i="5"/>
  <c r="K506" i="5"/>
  <c r="L506" i="5"/>
  <c r="N506" i="5"/>
  <c r="K783" i="5"/>
  <c r="L783" i="5"/>
  <c r="N783" i="5"/>
  <c r="R506" i="5" l="1"/>
  <c r="R448" i="5"/>
  <c r="R783" i="5"/>
  <c r="R335" i="5"/>
  <c r="K322" i="5"/>
  <c r="L322" i="5"/>
  <c r="N322" i="5"/>
  <c r="K343" i="5"/>
  <c r="L343" i="5"/>
  <c r="N343" i="5"/>
  <c r="K276" i="5"/>
  <c r="L276" i="5"/>
  <c r="N276" i="5"/>
  <c r="K52" i="5"/>
  <c r="L52" i="5"/>
  <c r="K385" i="5"/>
  <c r="L385" i="5"/>
  <c r="N385" i="5"/>
  <c r="K505" i="5"/>
  <c r="L505" i="5"/>
  <c r="N505" i="5"/>
  <c r="K714" i="5"/>
  <c r="L714" i="5"/>
  <c r="N714" i="5"/>
  <c r="K687" i="5"/>
  <c r="L687" i="5"/>
  <c r="N687" i="5"/>
  <c r="R52" i="5" l="1"/>
  <c r="R385" i="5"/>
  <c r="R322" i="5"/>
  <c r="R714" i="5"/>
  <c r="R343" i="5"/>
  <c r="R687" i="5"/>
  <c r="R276" i="5"/>
  <c r="R505" i="5"/>
  <c r="P646" i="5" l="1"/>
  <c r="K646" i="5"/>
  <c r="N646" i="5"/>
  <c r="R646" i="5" l="1"/>
  <c r="K680" i="5"/>
  <c r="L680" i="5"/>
  <c r="N680" i="5"/>
  <c r="K431" i="5"/>
  <c r="N431" i="5"/>
  <c r="P431" i="5"/>
  <c r="Q431" i="5"/>
  <c r="S431" i="5" s="1"/>
  <c r="P326" i="5"/>
  <c r="K326" i="5"/>
  <c r="L326" i="5"/>
  <c r="N326" i="5"/>
  <c r="P274" i="5"/>
  <c r="K274" i="5"/>
  <c r="L274" i="5"/>
  <c r="N274" i="5"/>
  <c r="P865" i="5"/>
  <c r="K865" i="5"/>
  <c r="L865" i="5"/>
  <c r="P382" i="5"/>
  <c r="K382" i="5"/>
  <c r="L382" i="5"/>
  <c r="N382" i="5"/>
  <c r="L388" i="5"/>
  <c r="K388" i="5"/>
  <c r="R865" i="5" l="1"/>
  <c r="R326" i="5"/>
  <c r="R382" i="5"/>
  <c r="R274" i="5"/>
  <c r="R680" i="5"/>
  <c r="R431" i="5"/>
  <c r="Q637" i="5"/>
  <c r="S637" i="5" s="1"/>
  <c r="Q592" i="5"/>
  <c r="S592" i="5" s="1"/>
  <c r="Q604" i="5"/>
  <c r="S604" i="5" s="1"/>
  <c r="Q602" i="5"/>
  <c r="S602" i="5" s="1"/>
  <c r="Q789" i="5"/>
  <c r="S789" i="5" s="1"/>
  <c r="Q767" i="5"/>
  <c r="S767" i="5" s="1"/>
  <c r="Q764" i="5"/>
  <c r="S764" i="5" s="1"/>
  <c r="Q752" i="5"/>
  <c r="S752" i="5" s="1"/>
  <c r="Q697" i="5"/>
  <c r="S697" i="5" s="1"/>
  <c r="Q676" i="5"/>
  <c r="S676" i="5" s="1"/>
  <c r="Q689" i="5"/>
  <c r="S689" i="5" s="1"/>
  <c r="P604" i="5"/>
  <c r="K604" i="5"/>
  <c r="L604" i="5"/>
  <c r="N604" i="5"/>
  <c r="P602" i="5"/>
  <c r="K602" i="5"/>
  <c r="L602" i="5"/>
  <c r="N602" i="5"/>
  <c r="P592" i="5"/>
  <c r="K592" i="5"/>
  <c r="L592" i="5"/>
  <c r="N592" i="5"/>
  <c r="K586" i="5"/>
  <c r="L586" i="5"/>
  <c r="N586" i="5"/>
  <c r="P586" i="5"/>
  <c r="Q586" i="5"/>
  <c r="S586" i="5" s="1"/>
  <c r="P637" i="5"/>
  <c r="K637" i="5"/>
  <c r="L637" i="5"/>
  <c r="N637" i="5"/>
  <c r="P789" i="5"/>
  <c r="K789" i="5"/>
  <c r="L789" i="5"/>
  <c r="N789" i="5"/>
  <c r="P767" i="5"/>
  <c r="K767" i="5"/>
  <c r="L767" i="5"/>
  <c r="N767" i="5"/>
  <c r="P764" i="5"/>
  <c r="K764" i="5"/>
  <c r="L764" i="5"/>
  <c r="N764" i="5"/>
  <c r="L752" i="5"/>
  <c r="K752" i="5"/>
  <c r="P697" i="5"/>
  <c r="K697" i="5"/>
  <c r="L697" i="5"/>
  <c r="N697" i="5"/>
  <c r="P689" i="5"/>
  <c r="K689" i="5"/>
  <c r="L689" i="5"/>
  <c r="N689" i="5"/>
  <c r="P676" i="5"/>
  <c r="K676" i="5"/>
  <c r="L676" i="5"/>
  <c r="N676" i="5"/>
  <c r="R676" i="5" l="1"/>
  <c r="R764" i="5"/>
  <c r="R689" i="5"/>
  <c r="R752" i="5"/>
  <c r="R767" i="5"/>
  <c r="R697" i="5"/>
  <c r="R789" i="5"/>
  <c r="R602" i="5"/>
  <c r="R604" i="5"/>
  <c r="R592" i="5"/>
  <c r="R586" i="5"/>
  <c r="R637" i="5"/>
  <c r="Q831" i="5"/>
  <c r="Q798" i="5"/>
  <c r="Q803" i="5"/>
  <c r="S803" i="5" s="1"/>
  <c r="P817" i="5"/>
  <c r="K817" i="5"/>
  <c r="L817" i="5"/>
  <c r="N817" i="5"/>
  <c r="P814" i="5"/>
  <c r="K814" i="5"/>
  <c r="L814" i="5"/>
  <c r="N814" i="5"/>
  <c r="P855" i="5"/>
  <c r="Q855" i="5"/>
  <c r="S855" i="5" s="1"/>
  <c r="K855" i="5"/>
  <c r="L855" i="5"/>
  <c r="N855" i="5"/>
  <c r="P831" i="5"/>
  <c r="K831" i="5"/>
  <c r="L831" i="5"/>
  <c r="N831" i="5"/>
  <c r="Q440" i="5"/>
  <c r="S440" i="5" s="1"/>
  <c r="P440" i="5"/>
  <c r="N440" i="5"/>
  <c r="L440" i="5"/>
  <c r="K440" i="5"/>
  <c r="P803" i="5"/>
  <c r="K803" i="5"/>
  <c r="L803" i="5"/>
  <c r="N803" i="5"/>
  <c r="P798" i="5"/>
  <c r="K798" i="5"/>
  <c r="L798" i="5"/>
  <c r="N798" i="5"/>
  <c r="R814" i="5" l="1"/>
  <c r="R817" i="5"/>
  <c r="R831" i="5"/>
  <c r="R803" i="5"/>
  <c r="R855" i="5"/>
  <c r="R440" i="5"/>
  <c r="R798" i="5"/>
  <c r="K337" i="5" l="1"/>
  <c r="P376" i="5" l="1"/>
  <c r="Q376" i="5"/>
  <c r="S376" i="5" s="1"/>
  <c r="K376" i="5"/>
  <c r="L376" i="5"/>
  <c r="N376" i="5"/>
  <c r="R376" i="5" l="1"/>
  <c r="O879" i="5" l="1"/>
  <c r="J879" i="5"/>
  <c r="I879" i="5"/>
  <c r="P307" i="5" l="1"/>
  <c r="Q307" i="5"/>
  <c r="S307" i="5" s="1"/>
  <c r="K307" i="5"/>
  <c r="L307" i="5"/>
  <c r="N307" i="5"/>
  <c r="P848" i="5"/>
  <c r="Q848" i="5"/>
  <c r="S848" i="5" s="1"/>
  <c r="K848" i="5"/>
  <c r="L848" i="5"/>
  <c r="N848" i="5"/>
  <c r="Q511" i="5"/>
  <c r="S511" i="5" s="1"/>
  <c r="P511" i="5"/>
  <c r="K511" i="5"/>
  <c r="L511" i="5"/>
  <c r="N511" i="5"/>
  <c r="R307" i="5" l="1"/>
  <c r="R848" i="5"/>
  <c r="R511" i="5"/>
  <c r="P412" i="5" l="1"/>
  <c r="Q412" i="5"/>
  <c r="S412" i="5" s="1"/>
  <c r="K412" i="5"/>
  <c r="L412" i="5"/>
  <c r="N412" i="5"/>
  <c r="Q787" i="5"/>
  <c r="S787" i="5" s="1"/>
  <c r="P787" i="5"/>
  <c r="K787" i="5"/>
  <c r="L787" i="5"/>
  <c r="N787" i="5"/>
  <c r="Q784" i="5"/>
  <c r="S784" i="5" s="1"/>
  <c r="P784" i="5"/>
  <c r="N784" i="5"/>
  <c r="L784" i="5"/>
  <c r="K784" i="5"/>
  <c r="R412" i="5" l="1"/>
  <c r="R787" i="5"/>
  <c r="R784" i="5"/>
  <c r="P625" i="5" l="1"/>
  <c r="Q625" i="5"/>
  <c r="S625" i="5" s="1"/>
  <c r="K625" i="5"/>
  <c r="L625" i="5"/>
  <c r="N625" i="5"/>
  <c r="R625" i="5" l="1"/>
  <c r="P359" i="5" l="1"/>
  <c r="Q359" i="5"/>
  <c r="S359" i="5" s="1"/>
  <c r="K359" i="5"/>
  <c r="L359" i="5"/>
  <c r="N359" i="5"/>
  <c r="R359" i="5" l="1"/>
  <c r="P762" i="5" l="1"/>
  <c r="Q762" i="5"/>
  <c r="K762" i="5"/>
  <c r="L762" i="5"/>
  <c r="N762" i="5"/>
  <c r="P379" i="5"/>
  <c r="Q379" i="5"/>
  <c r="K379" i="5"/>
  <c r="L379" i="5"/>
  <c r="N379" i="5"/>
  <c r="R762" i="5" l="1"/>
  <c r="S762" i="5"/>
  <c r="S379" i="5"/>
  <c r="R379" i="5"/>
  <c r="P670" i="5" l="1"/>
  <c r="Q670" i="5"/>
  <c r="S670" i="5" s="1"/>
  <c r="K670" i="5"/>
  <c r="L670" i="5"/>
  <c r="N670" i="5"/>
  <c r="P583" i="5"/>
  <c r="Q583" i="5"/>
  <c r="K583" i="5"/>
  <c r="L583" i="5"/>
  <c r="N583" i="5"/>
  <c r="P312" i="5"/>
  <c r="Q312" i="5"/>
  <c r="K312" i="5"/>
  <c r="L312" i="5"/>
  <c r="N312" i="5"/>
  <c r="P816" i="5"/>
  <c r="Q816" i="5"/>
  <c r="K816" i="5"/>
  <c r="L816" i="5"/>
  <c r="N816" i="5"/>
  <c r="P842" i="5"/>
  <c r="Q842" i="5"/>
  <c r="S842" i="5" s="1"/>
  <c r="K842" i="5"/>
  <c r="L842" i="5"/>
  <c r="N842" i="5"/>
  <c r="P807" i="5"/>
  <c r="Q807" i="5"/>
  <c r="K807" i="5"/>
  <c r="L807" i="5"/>
  <c r="N807" i="5"/>
  <c r="P810" i="5"/>
  <c r="Q810" i="5"/>
  <c r="K810" i="5"/>
  <c r="L810" i="5"/>
  <c r="N810" i="5"/>
  <c r="P306" i="5"/>
  <c r="Q306" i="5"/>
  <c r="S306" i="5" s="1"/>
  <c r="K306" i="5"/>
  <c r="L306" i="5"/>
  <c r="N306" i="5"/>
  <c r="P405" i="5"/>
  <c r="Q405" i="5"/>
  <c r="S405" i="5" s="1"/>
  <c r="K405" i="5"/>
  <c r="L405" i="5"/>
  <c r="N405" i="5"/>
  <c r="R583" i="5" l="1"/>
  <c r="R670" i="5"/>
  <c r="S583" i="5"/>
  <c r="S312" i="5"/>
  <c r="R312" i="5"/>
  <c r="S816" i="5"/>
  <c r="R816" i="5"/>
  <c r="R842" i="5"/>
  <c r="S807" i="5"/>
  <c r="R807" i="5"/>
  <c r="S810" i="5"/>
  <c r="R810" i="5"/>
  <c r="R306" i="5"/>
  <c r="R405" i="5"/>
  <c r="P582" i="5" l="1"/>
  <c r="Q582" i="5"/>
  <c r="K582" i="5"/>
  <c r="L582" i="5"/>
  <c r="N582" i="5"/>
  <c r="P735" i="5"/>
  <c r="Q735" i="5"/>
  <c r="K735" i="5"/>
  <c r="L735" i="5"/>
  <c r="N735" i="5"/>
  <c r="P770" i="5"/>
  <c r="Q770" i="5"/>
  <c r="S770" i="5" s="1"/>
  <c r="K770" i="5"/>
  <c r="L770" i="5"/>
  <c r="N770" i="5"/>
  <c r="R770" i="5" l="1"/>
  <c r="S582" i="5"/>
  <c r="R582" i="5"/>
  <c r="S735" i="5"/>
  <c r="R735" i="5"/>
  <c r="P769" i="5"/>
  <c r="Q769" i="5"/>
  <c r="K769" i="5"/>
  <c r="L769" i="5"/>
  <c r="N769" i="5"/>
  <c r="R769" i="5" l="1"/>
  <c r="S769" i="5"/>
  <c r="Q856" i="5"/>
  <c r="Q854" i="5"/>
  <c r="Q822" i="5"/>
  <c r="Q852" i="5"/>
  <c r="Q853" i="5"/>
  <c r="Q809" i="5"/>
  <c r="Q766" i="5"/>
  <c r="Q758" i="5"/>
  <c r="Q845" i="5"/>
  <c r="Q846" i="5"/>
  <c r="Q847" i="5"/>
  <c r="Q843" i="5"/>
  <c r="Q828" i="5"/>
  <c r="Q821" i="5"/>
  <c r="Q841" i="5"/>
  <c r="Q838" i="5"/>
  <c r="Q840" i="5"/>
  <c r="Q839" i="5"/>
  <c r="Q630" i="5"/>
  <c r="Q830" i="5"/>
  <c r="Q834" i="5"/>
  <c r="Q757" i="5"/>
  <c r="Q824" i="5"/>
  <c r="Q844" i="5"/>
  <c r="Q426" i="5"/>
  <c r="Q825" i="5"/>
  <c r="Q823" i="5"/>
  <c r="Q327" i="5"/>
  <c r="Q325" i="5"/>
  <c r="Q324" i="5"/>
  <c r="Q812" i="5"/>
  <c r="Q815" i="5"/>
  <c r="Q819" i="5"/>
  <c r="Q587" i="5"/>
  <c r="Q719" i="5"/>
  <c r="Q594" i="5"/>
  <c r="Q302" i="5"/>
  <c r="Q292" i="5"/>
  <c r="Q293" i="5"/>
  <c r="Q301" i="5"/>
  <c r="Q300" i="5"/>
  <c r="Q299" i="5"/>
  <c r="Q290" i="5"/>
  <c r="Q289" i="5"/>
  <c r="Q288" i="5"/>
  <c r="Q298" i="5"/>
  <c r="Q297" i="5"/>
  <c r="Q285" i="5"/>
  <c r="Q287" i="5"/>
  <c r="Q303" i="5"/>
  <c r="Q296" i="5"/>
  <c r="Q291" i="5"/>
  <c r="Q286" i="5"/>
  <c r="Q304" i="5"/>
  <c r="Q850" i="5"/>
  <c r="Q851" i="5"/>
  <c r="Q808" i="5"/>
  <c r="Q311" i="5"/>
  <c r="Q805" i="5"/>
  <c r="Q801" i="5"/>
  <c r="Q802" i="5"/>
  <c r="Q811" i="5"/>
  <c r="Q797" i="5"/>
  <c r="Q796" i="5"/>
  <c r="Q795" i="5"/>
  <c r="Q820" i="5"/>
  <c r="Q791" i="5"/>
  <c r="Q793" i="5"/>
  <c r="Q792" i="5"/>
  <c r="Q786" i="5"/>
  <c r="Q601" i="5"/>
  <c r="Q779" i="5"/>
  <c r="Q780" i="5"/>
  <c r="Q781" i="5"/>
  <c r="Q778" i="5"/>
  <c r="Q527" i="5"/>
  <c r="Q776" i="5"/>
  <c r="Q690" i="5"/>
  <c r="Q740" i="5"/>
  <c r="Q775" i="5"/>
  <c r="Q774" i="5"/>
  <c r="Q773" i="5"/>
  <c r="Q666" i="5"/>
  <c r="Q768" i="5"/>
  <c r="Q771" i="5"/>
  <c r="Q423" i="5"/>
  <c r="Q763" i="5"/>
  <c r="Q626" i="5"/>
  <c r="Q788" i="5"/>
  <c r="Q813" i="5"/>
  <c r="Q729" i="5"/>
  <c r="Q760" i="5"/>
  <c r="Q759" i="5"/>
  <c r="Q761" i="5"/>
  <c r="Q753" i="5"/>
  <c r="Q756" i="5"/>
  <c r="Q755" i="5"/>
  <c r="Q754" i="5"/>
  <c r="Q750" i="5"/>
  <c r="Q849" i="5"/>
  <c r="Q744" i="5"/>
  <c r="Q730" i="5"/>
  <c r="Q743" i="5"/>
  <c r="Q739" i="5"/>
  <c r="Q745" i="5"/>
  <c r="Q748" i="5"/>
  <c r="Q733" i="5"/>
  <c r="Q732" i="5"/>
  <c r="Q731" i="5"/>
  <c r="Q751" i="5"/>
  <c r="Q738" i="5"/>
  <c r="Q734" i="5"/>
  <c r="Q640" i="5"/>
  <c r="Q546" i="5"/>
  <c r="Q562" i="5"/>
  <c r="Q728" i="5"/>
  <c r="Q785" i="5"/>
  <c r="Q727" i="5"/>
  <c r="Q726" i="5"/>
  <c r="Q725" i="5"/>
  <c r="Q724" i="5"/>
  <c r="Q657" i="5"/>
  <c r="Q722" i="5"/>
  <c r="Q721" i="5"/>
  <c r="Q720" i="5"/>
  <c r="Q712" i="5"/>
  <c r="Q711" i="5"/>
  <c r="Q716" i="5"/>
  <c r="Q718" i="5"/>
  <c r="Q715" i="5"/>
  <c r="Q717" i="5"/>
  <c r="Q713" i="5"/>
  <c r="Q710" i="5"/>
  <c r="Q749" i="5"/>
  <c r="Q709" i="5"/>
  <c r="Q708" i="5"/>
  <c r="Q603" i="5"/>
  <c r="Q794" i="5"/>
  <c r="Q705" i="5"/>
  <c r="Q703" i="5"/>
  <c r="Q702" i="5"/>
  <c r="Q704" i="5"/>
  <c r="Q701" i="5"/>
  <c r="Q699" i="5"/>
  <c r="Q692" i="5"/>
  <c r="Q696" i="5"/>
  <c r="Q694" i="5"/>
  <c r="Q691" i="5"/>
  <c r="Q693" i="5"/>
  <c r="Q772" i="5"/>
  <c r="Q686" i="5"/>
  <c r="Q685" i="5"/>
  <c r="Q677" i="5"/>
  <c r="Q684" i="5"/>
  <c r="Q683" i="5"/>
  <c r="Q675" i="5"/>
  <c r="Q673" i="5"/>
  <c r="Q837" i="5"/>
  <c r="Q674" i="5"/>
  <c r="Q665" i="5"/>
  <c r="Q664" i="5"/>
  <c r="Q800" i="5"/>
  <c r="Q667" i="5"/>
  <c r="Q669" i="5"/>
  <c r="Q671" i="5"/>
  <c r="Q668" i="5"/>
  <c r="Q663" i="5"/>
  <c r="Q662" i="5"/>
  <c r="Q661" i="5"/>
  <c r="Q430" i="5"/>
  <c r="Q655" i="5"/>
  <c r="Q659" i="5"/>
  <c r="Q658" i="5"/>
  <c r="Q585" i="5"/>
  <c r="Q654" i="5"/>
  <c r="Q645" i="5"/>
  <c r="Q644" i="5"/>
  <c r="Q660" i="5"/>
  <c r="Q652" i="5"/>
  <c r="Q651" i="5"/>
  <c r="Q643" i="5"/>
  <c r="Q642" i="5"/>
  <c r="Q641" i="5"/>
  <c r="Q650" i="5"/>
  <c r="Q649" i="5"/>
  <c r="Q648" i="5"/>
  <c r="Q647" i="5"/>
  <c r="Q632" i="5"/>
  <c r="Q633" i="5"/>
  <c r="Q631" i="5"/>
  <c r="Q682" i="5"/>
  <c r="Q629" i="5"/>
  <c r="Q636" i="5"/>
  <c r="Q628" i="5"/>
  <c r="Q639" i="5"/>
  <c r="Q635" i="5"/>
  <c r="Q634" i="5"/>
  <c r="Q627" i="5"/>
  <c r="Q622" i="5"/>
  <c r="Q624" i="5"/>
  <c r="Q623" i="5"/>
  <c r="Q782" i="5"/>
  <c r="Q706" i="5"/>
  <c r="Q621" i="5"/>
  <c r="Q613" i="5"/>
  <c r="Q612" i="5"/>
  <c r="Q620" i="5"/>
  <c r="Q614" i="5"/>
  <c r="Q524" i="5"/>
  <c r="Q611" i="5"/>
  <c r="Q619" i="5"/>
  <c r="Q615" i="5"/>
  <c r="Q618" i="5"/>
  <c r="Q617" i="5"/>
  <c r="Q616" i="5"/>
  <c r="Q513" i="5"/>
  <c r="Q606" i="5"/>
  <c r="Q707" i="5"/>
  <c r="Q829" i="5"/>
  <c r="Q608" i="5"/>
  <c r="Q605" i="5"/>
  <c r="Q596" i="5"/>
  <c r="Q595" i="5"/>
  <c r="Q459" i="5"/>
  <c r="Q597" i="5"/>
  <c r="Q598" i="5"/>
  <c r="Q380" i="5"/>
  <c r="Q589" i="5"/>
  <c r="Q672" i="5"/>
  <c r="Q588" i="5"/>
  <c r="Q593" i="5"/>
  <c r="Q591" i="5"/>
  <c r="Q590" i="5"/>
  <c r="Q584" i="5"/>
  <c r="Q581" i="5"/>
  <c r="Q578" i="5"/>
  <c r="Q556" i="5"/>
  <c r="Q566" i="5"/>
  <c r="Q567" i="5"/>
  <c r="Q568" i="5"/>
  <c r="Q554" i="5"/>
  <c r="Q547" i="5"/>
  <c r="Q553" i="5"/>
  <c r="Q569" i="5"/>
  <c r="Q580" i="5"/>
  <c r="Q579" i="5"/>
  <c r="Q577" i="5"/>
  <c r="Q552" i="5"/>
  <c r="Q474" i="5"/>
  <c r="Q551" i="5"/>
  <c r="Q550" i="5"/>
  <c r="Q679" i="5"/>
  <c r="Q549" i="5"/>
  <c r="Q570" i="5"/>
  <c r="Q565" i="5"/>
  <c r="Q564" i="5"/>
  <c r="Q561" i="5"/>
  <c r="Q563" i="5"/>
  <c r="Q560" i="5"/>
  <c r="Q559" i="5"/>
  <c r="Q558" i="5"/>
  <c r="Q557" i="5"/>
  <c r="Q576" i="5"/>
  <c r="Q575" i="5"/>
  <c r="Q574" i="5"/>
  <c r="Q573" i="5"/>
  <c r="Q572" i="5"/>
  <c r="Q571" i="5"/>
  <c r="Q548" i="5"/>
  <c r="Q698" i="5"/>
  <c r="Q678" i="5"/>
  <c r="Q520" i="5"/>
  <c r="Q516" i="5"/>
  <c r="Q519" i="5"/>
  <c r="Q518" i="5"/>
  <c r="Q529" i="5"/>
  <c r="Q526" i="5"/>
  <c r="Q542" i="5"/>
  <c r="Q525" i="5"/>
  <c r="Q523" i="5"/>
  <c r="Q700" i="5"/>
  <c r="Q522" i="5"/>
  <c r="Q537" i="5"/>
  <c r="Q545" i="5"/>
  <c r="Q521" i="5"/>
  <c r="Q512" i="5"/>
  <c r="Q541" i="5"/>
  <c r="Q531" i="5"/>
  <c r="Q536" i="5"/>
  <c r="Q528" i="5"/>
  <c r="Q543" i="5"/>
  <c r="Q515" i="5"/>
  <c r="Q517" i="5"/>
  <c r="Q533" i="5"/>
  <c r="Q535" i="5"/>
  <c r="Q540" i="5"/>
  <c r="Q534" i="5"/>
  <c r="Q530" i="5"/>
  <c r="Q532" i="5"/>
  <c r="Q381" i="5"/>
  <c r="Q504" i="5"/>
  <c r="Q500" i="5"/>
  <c r="Q497" i="5"/>
  <c r="Q486" i="5"/>
  <c r="Q496" i="5"/>
  <c r="Q495" i="5"/>
  <c r="Q499" i="5"/>
  <c r="Q475" i="5"/>
  <c r="Q494" i="5"/>
  <c r="Q485" i="5"/>
  <c r="Q484" i="5"/>
  <c r="Q483" i="5"/>
  <c r="Q481" i="5"/>
  <c r="Q482" i="5"/>
  <c r="Q498" i="5"/>
  <c r="Q493" i="5"/>
  <c r="Q503" i="5"/>
  <c r="Q492" i="5"/>
  <c r="Q488" i="5"/>
  <c r="Q491" i="5"/>
  <c r="Q490" i="5"/>
  <c r="Q487" i="5"/>
  <c r="Q489" i="5"/>
  <c r="Q609" i="5"/>
  <c r="Q464" i="5"/>
  <c r="Q44" i="5"/>
  <c r="Q294" i="5"/>
  <c r="Q259" i="5"/>
  <c r="Q367" i="5"/>
  <c r="Q53" i="5"/>
  <c r="Q386" i="5"/>
  <c r="Q54" i="5"/>
  <c r="Q57" i="5"/>
  <c r="Q58" i="5"/>
  <c r="Q56" i="5"/>
  <c r="Q55" i="5"/>
  <c r="Q99" i="5"/>
  <c r="Q98" i="5"/>
  <c r="Q101" i="5"/>
  <c r="Q100" i="5"/>
  <c r="Q104" i="5"/>
  <c r="Q103" i="5"/>
  <c r="Q102" i="5"/>
  <c r="Q108" i="5"/>
  <c r="Q106" i="5"/>
  <c r="Q132" i="5"/>
  <c r="Q111" i="5"/>
  <c r="Q107" i="5"/>
  <c r="Q109" i="5"/>
  <c r="Q110" i="5"/>
  <c r="Q105" i="5"/>
  <c r="Q271" i="5"/>
  <c r="Q268" i="5"/>
  <c r="Q266" i="5"/>
  <c r="Q279" i="5"/>
  <c r="Q15" i="5"/>
  <c r="Q269" i="5"/>
  <c r="Q267" i="5"/>
  <c r="Q278" i="5"/>
  <c r="Q319" i="5"/>
  <c r="Q320" i="5"/>
  <c r="Q323" i="5"/>
  <c r="Q22" i="5"/>
  <c r="Q342" i="5"/>
  <c r="Q347" i="5"/>
  <c r="Q329" i="5"/>
  <c r="Q330" i="5"/>
  <c r="Q331" i="5"/>
  <c r="Q332" i="5"/>
  <c r="Q333" i="5"/>
  <c r="Q334" i="5"/>
  <c r="Q336" i="5"/>
  <c r="Q337" i="5"/>
  <c r="Q338" i="5"/>
  <c r="Q339" i="5"/>
  <c r="Q340" i="5"/>
  <c r="Q295" i="5"/>
  <c r="Q284" i="5"/>
  <c r="Q282" i="5"/>
  <c r="Q283" i="5"/>
  <c r="Q281" i="5"/>
  <c r="Q280" i="5"/>
  <c r="Q310" i="5"/>
  <c r="Q305" i="5"/>
  <c r="Q314" i="5"/>
  <c r="Q313" i="5"/>
  <c r="Q315" i="5"/>
  <c r="Q318" i="5"/>
  <c r="Q317" i="5"/>
  <c r="Q316" i="5"/>
  <c r="Q341" i="5"/>
  <c r="Q361" i="5"/>
  <c r="Q369" i="5"/>
  <c r="Q362" i="5"/>
  <c r="Q366" i="5"/>
  <c r="Q363" i="5"/>
  <c r="Q365" i="5"/>
  <c r="Q374" i="5"/>
  <c r="Q375" i="5"/>
  <c r="Q368" i="5"/>
  <c r="Q390" i="5"/>
  <c r="Q391" i="5"/>
  <c r="Q400" i="5"/>
  <c r="Q401" i="5"/>
  <c r="Q404" i="5"/>
  <c r="Q408" i="5"/>
  <c r="Q393" i="5"/>
  <c r="Q409" i="5"/>
  <c r="Q394" i="5"/>
  <c r="Q392" i="5"/>
  <c r="Q395" i="5"/>
  <c r="Q396" i="5"/>
  <c r="Q397" i="5"/>
  <c r="Q398" i="5"/>
  <c r="Q410" i="5"/>
  <c r="Q403" i="5"/>
  <c r="Q411" i="5"/>
  <c r="Q399" i="5"/>
  <c r="Q402" i="5"/>
  <c r="Q417" i="5"/>
  <c r="Q416" i="5"/>
  <c r="Q418" i="5"/>
  <c r="Q419" i="5"/>
  <c r="Q414" i="5"/>
  <c r="Q415" i="5"/>
  <c r="Q413" i="5"/>
  <c r="Q420" i="5"/>
  <c r="Q427" i="5"/>
  <c r="Q428" i="5"/>
  <c r="Q429" i="5"/>
  <c r="Q432" i="5"/>
  <c r="Q433" i="5"/>
  <c r="Q424" i="5"/>
  <c r="Q434" i="5"/>
  <c r="Q435" i="5"/>
  <c r="Q425" i="5"/>
  <c r="Q436" i="5"/>
  <c r="Q437" i="5"/>
  <c r="Q438" i="5"/>
  <c r="Q439" i="5"/>
  <c r="Q638" i="5"/>
  <c r="Q441" i="5"/>
  <c r="Q442" i="5"/>
  <c r="Q462" i="5"/>
  <c r="Q443" i="5"/>
  <c r="Q444" i="5"/>
  <c r="Q445" i="5"/>
  <c r="Q446" i="5"/>
  <c r="Q447" i="5"/>
  <c r="Q449" i="5"/>
  <c r="Q450" i="5"/>
  <c r="Q451" i="5"/>
  <c r="Q452" i="5"/>
  <c r="Q453" i="5"/>
  <c r="Q454" i="5"/>
  <c r="Q463" i="5"/>
  <c r="Q455" i="5"/>
  <c r="Q456" i="5"/>
  <c r="Q457" i="5"/>
  <c r="Q458" i="5"/>
  <c r="Q460" i="5"/>
  <c r="Q384" i="5"/>
  <c r="Q389" i="5"/>
  <c r="Q387" i="5"/>
  <c r="Q388" i="5"/>
  <c r="Q383" i="5"/>
  <c r="Q406" i="5"/>
  <c r="Q407" i="5"/>
  <c r="Q45" i="5"/>
  <c r="Q46" i="5"/>
  <c r="Q47" i="5"/>
  <c r="Q51" i="5"/>
  <c r="Q870" i="5"/>
  <c r="Q67" i="5"/>
  <c r="Q871" i="5"/>
  <c r="Q872" i="5"/>
  <c r="Q874" i="5"/>
  <c r="Q875" i="5"/>
  <c r="Q876" i="5"/>
  <c r="Q877" i="5"/>
  <c r="Q873" i="5"/>
  <c r="Q878" i="5"/>
  <c r="Q858" i="5"/>
  <c r="Q859" i="5"/>
  <c r="Q863" i="5"/>
  <c r="Q864" i="5"/>
  <c r="Q861" i="5"/>
  <c r="Q860" i="5"/>
  <c r="Q857" i="5"/>
  <c r="Q862" i="5"/>
  <c r="Q356" i="5"/>
  <c r="Q357" i="5"/>
  <c r="Q360" i="5"/>
  <c r="Q358" i="5"/>
  <c r="Q879" i="5" l="1"/>
  <c r="S733" i="5"/>
  <c r="P733" i="5"/>
  <c r="N733" i="5"/>
  <c r="L733" i="5"/>
  <c r="K733" i="5"/>
  <c r="R733" i="5" l="1"/>
  <c r="P368" i="5" l="1"/>
  <c r="S368" i="5"/>
  <c r="K368" i="5"/>
  <c r="L368" i="5"/>
  <c r="N368" i="5"/>
  <c r="P504" i="5"/>
  <c r="S504" i="5"/>
  <c r="K504" i="5"/>
  <c r="L504" i="5"/>
  <c r="N504" i="5"/>
  <c r="P581" i="5"/>
  <c r="S581" i="5"/>
  <c r="K581" i="5"/>
  <c r="L581" i="5"/>
  <c r="N581" i="5"/>
  <c r="P500" i="5"/>
  <c r="S500" i="5"/>
  <c r="K500" i="5"/>
  <c r="L500" i="5"/>
  <c r="N500" i="5"/>
  <c r="P753" i="5"/>
  <c r="S753" i="5"/>
  <c r="K753" i="5"/>
  <c r="L753" i="5"/>
  <c r="N753" i="5"/>
  <c r="P621" i="5"/>
  <c r="S621" i="5"/>
  <c r="K621" i="5"/>
  <c r="L621" i="5"/>
  <c r="N621" i="5"/>
  <c r="P497" i="5"/>
  <c r="S497" i="5"/>
  <c r="K497" i="5"/>
  <c r="L497" i="5"/>
  <c r="N497" i="5"/>
  <c r="P606" i="5"/>
  <c r="S606" i="5"/>
  <c r="K606" i="5"/>
  <c r="L606" i="5"/>
  <c r="N606" i="5"/>
  <c r="P375" i="5"/>
  <c r="S375" i="5"/>
  <c r="K375" i="5"/>
  <c r="L375" i="5"/>
  <c r="N375" i="5"/>
  <c r="R500" i="5" l="1"/>
  <c r="R368" i="5"/>
  <c r="R581" i="5"/>
  <c r="R504" i="5"/>
  <c r="R753" i="5"/>
  <c r="R606" i="5"/>
  <c r="R375" i="5"/>
  <c r="R621" i="5"/>
  <c r="R497" i="5"/>
  <c r="P843" i="5"/>
  <c r="S843" i="5"/>
  <c r="K843" i="5"/>
  <c r="L843" i="5"/>
  <c r="N843" i="5"/>
  <c r="P381" i="5"/>
  <c r="S381" i="5"/>
  <c r="K381" i="5"/>
  <c r="L381" i="5"/>
  <c r="N381" i="5"/>
  <c r="P589" i="5"/>
  <c r="S589" i="5"/>
  <c r="K589" i="5"/>
  <c r="L589" i="5"/>
  <c r="N589" i="5"/>
  <c r="R589" i="5" l="1"/>
  <c r="R381" i="5"/>
  <c r="R843" i="5"/>
  <c r="P305" i="5"/>
  <c r="S305" i="5"/>
  <c r="K305" i="5"/>
  <c r="L305" i="5"/>
  <c r="N305" i="5"/>
  <c r="P778" i="5"/>
  <c r="S778" i="5"/>
  <c r="K778" i="5"/>
  <c r="L778" i="5"/>
  <c r="N778" i="5"/>
  <c r="P22" i="5"/>
  <c r="S22" i="5"/>
  <c r="K22" i="5"/>
  <c r="L22" i="5"/>
  <c r="N22" i="5"/>
  <c r="R778" i="5" l="1"/>
  <c r="R305" i="5"/>
  <c r="R22" i="5"/>
  <c r="S824" i="5" l="1"/>
  <c r="P824" i="5"/>
  <c r="N824" i="5"/>
  <c r="L824" i="5"/>
  <c r="K824" i="5"/>
  <c r="S357" i="5"/>
  <c r="S360" i="5"/>
  <c r="S358" i="5"/>
  <c r="P357" i="5"/>
  <c r="P360" i="5"/>
  <c r="P358" i="5"/>
  <c r="N357" i="5"/>
  <c r="N360" i="5"/>
  <c r="N358" i="5"/>
  <c r="L357" i="5"/>
  <c r="L360" i="5"/>
  <c r="L358" i="5"/>
  <c r="K357" i="5"/>
  <c r="K360" i="5"/>
  <c r="K358" i="5"/>
  <c r="S356" i="5"/>
  <c r="P356" i="5"/>
  <c r="N356" i="5"/>
  <c r="L356" i="5"/>
  <c r="K356" i="5"/>
  <c r="S341" i="5"/>
  <c r="S361" i="5"/>
  <c r="S369" i="5"/>
  <c r="S362" i="5"/>
  <c r="S366" i="5"/>
  <c r="S363" i="5"/>
  <c r="S365" i="5"/>
  <c r="S374" i="5"/>
  <c r="S390" i="5"/>
  <c r="S391" i="5"/>
  <c r="S400" i="5"/>
  <c r="S401" i="5"/>
  <c r="S404" i="5"/>
  <c r="S408" i="5"/>
  <c r="S393" i="5"/>
  <c r="S409" i="5"/>
  <c r="S394" i="5"/>
  <c r="S392" i="5"/>
  <c r="S395" i="5"/>
  <c r="S396" i="5"/>
  <c r="S397" i="5"/>
  <c r="S398" i="5"/>
  <c r="S410" i="5"/>
  <c r="S403" i="5"/>
  <c r="S411" i="5"/>
  <c r="S399" i="5"/>
  <c r="S402" i="5"/>
  <c r="S417" i="5"/>
  <c r="S416" i="5"/>
  <c r="S418" i="5"/>
  <c r="S419" i="5"/>
  <c r="S414" i="5"/>
  <c r="S415" i="5"/>
  <c r="S413" i="5"/>
  <c r="S420" i="5"/>
  <c r="S773" i="5"/>
  <c r="S774" i="5"/>
  <c r="S775" i="5"/>
  <c r="S740" i="5"/>
  <c r="S690" i="5"/>
  <c r="S776" i="5"/>
  <c r="S527" i="5"/>
  <c r="S781" i="5"/>
  <c r="S780" i="5"/>
  <c r="S779" i="5"/>
  <c r="S601" i="5"/>
  <c r="S786" i="5"/>
  <c r="S795" i="5"/>
  <c r="S796" i="5"/>
  <c r="S797" i="5"/>
  <c r="S802" i="5"/>
  <c r="S801" i="5"/>
  <c r="S805" i="5"/>
  <c r="S311" i="5"/>
  <c r="S808" i="5"/>
  <c r="S851" i="5"/>
  <c r="S850" i="5"/>
  <c r="S823" i="5"/>
  <c r="S825" i="5"/>
  <c r="S426" i="5"/>
  <c r="S844" i="5"/>
  <c r="S834" i="5"/>
  <c r="S830" i="5"/>
  <c r="S630" i="5"/>
  <c r="S840" i="5"/>
  <c r="S838" i="5"/>
  <c r="S841" i="5"/>
  <c r="S821" i="5"/>
  <c r="S828" i="5"/>
  <c r="S809" i="5"/>
  <c r="S853" i="5"/>
  <c r="S852" i="5"/>
  <c r="S822" i="5"/>
  <c r="S854" i="5"/>
  <c r="S856" i="5"/>
  <c r="S719" i="5"/>
  <c r="S587" i="5"/>
  <c r="S819" i="5"/>
  <c r="S815" i="5"/>
  <c r="S812" i="5"/>
  <c r="S846" i="5"/>
  <c r="S845" i="5"/>
  <c r="S758" i="5"/>
  <c r="S427" i="5"/>
  <c r="S428" i="5"/>
  <c r="S429" i="5"/>
  <c r="S432" i="5"/>
  <c r="S433" i="5"/>
  <c r="S424" i="5"/>
  <c r="S434" i="5"/>
  <c r="S435" i="5"/>
  <c r="S425" i="5"/>
  <c r="S436" i="5"/>
  <c r="S437" i="5"/>
  <c r="S438" i="5"/>
  <c r="S439" i="5"/>
  <c r="S638" i="5"/>
  <c r="S441" i="5"/>
  <c r="S442" i="5"/>
  <c r="S462" i="5"/>
  <c r="S443" i="5"/>
  <c r="S444" i="5"/>
  <c r="S445" i="5"/>
  <c r="S446" i="5"/>
  <c r="S447" i="5"/>
  <c r="S449" i="5"/>
  <c r="S450" i="5"/>
  <c r="S451" i="5"/>
  <c r="S452" i="5"/>
  <c r="S453" i="5"/>
  <c r="S454" i="5"/>
  <c r="S463" i="5"/>
  <c r="S455" i="5"/>
  <c r="S456" i="5"/>
  <c r="S457" i="5"/>
  <c r="S458" i="5"/>
  <c r="S460" i="5"/>
  <c r="S661" i="5"/>
  <c r="S837" i="5"/>
  <c r="S673" i="5"/>
  <c r="S675" i="5"/>
  <c r="S683" i="5"/>
  <c r="S684" i="5"/>
  <c r="S677" i="5"/>
  <c r="S685" i="5"/>
  <c r="S686" i="5"/>
  <c r="S693" i="5"/>
  <c r="S691" i="5"/>
  <c r="S694" i="5"/>
  <c r="S696" i="5"/>
  <c r="S692" i="5"/>
  <c r="S701" i="5"/>
  <c r="S704" i="5"/>
  <c r="S702" i="5"/>
  <c r="S703" i="5"/>
  <c r="S705" i="5"/>
  <c r="S794" i="5"/>
  <c r="S708" i="5"/>
  <c r="S709" i="5"/>
  <c r="S749" i="5"/>
  <c r="S710" i="5"/>
  <c r="S713" i="5"/>
  <c r="S717" i="5"/>
  <c r="S715" i="5"/>
  <c r="S718" i="5"/>
  <c r="S716" i="5"/>
  <c r="S711" i="5"/>
  <c r="S721" i="5"/>
  <c r="S722" i="5"/>
  <c r="S657" i="5"/>
  <c r="S724" i="5"/>
  <c r="S725" i="5"/>
  <c r="S726" i="5"/>
  <c r="S727" i="5"/>
  <c r="S785" i="5"/>
  <c r="S623" i="5"/>
  <c r="S624" i="5"/>
  <c r="S546" i="5"/>
  <c r="S640" i="5"/>
  <c r="S734" i="5"/>
  <c r="S738" i="5"/>
  <c r="S751" i="5"/>
  <c r="S731" i="5"/>
  <c r="S732" i="5"/>
  <c r="S750" i="5"/>
  <c r="S754" i="5"/>
  <c r="S745" i="5"/>
  <c r="S739" i="5"/>
  <c r="S743" i="5"/>
  <c r="S730" i="5"/>
  <c r="S744" i="5"/>
  <c r="S759" i="5"/>
  <c r="S760" i="5"/>
  <c r="S729" i="5"/>
  <c r="S813" i="5"/>
  <c r="S788" i="5"/>
  <c r="S626" i="5"/>
  <c r="S763" i="5"/>
  <c r="S771" i="5"/>
  <c r="S768" i="5"/>
  <c r="S666" i="5"/>
  <c r="S648" i="5"/>
  <c r="S649" i="5"/>
  <c r="S650" i="5"/>
  <c r="S641" i="5"/>
  <c r="S642" i="5"/>
  <c r="S643" i="5"/>
  <c r="S651" i="5"/>
  <c r="S652" i="5"/>
  <c r="S660" i="5"/>
  <c r="S644" i="5"/>
  <c r="S645" i="5"/>
  <c r="S585" i="5"/>
  <c r="S658" i="5"/>
  <c r="S659" i="5"/>
  <c r="S655" i="5"/>
  <c r="S793" i="5"/>
  <c r="S791" i="5"/>
  <c r="S627" i="5"/>
  <c r="S634" i="5"/>
  <c r="S635" i="5"/>
  <c r="S639" i="5"/>
  <c r="S628" i="5"/>
  <c r="S636" i="5"/>
  <c r="S629" i="5"/>
  <c r="S682" i="5"/>
  <c r="S631" i="5"/>
  <c r="S633" i="5"/>
  <c r="S632" i="5"/>
  <c r="S590" i="5"/>
  <c r="S591" i="5"/>
  <c r="S593" i="5"/>
  <c r="S588" i="5"/>
  <c r="S672" i="5"/>
  <c r="S598" i="5"/>
  <c r="S597" i="5"/>
  <c r="S459" i="5"/>
  <c r="S595" i="5"/>
  <c r="S596" i="5"/>
  <c r="S605" i="5"/>
  <c r="S608" i="5"/>
  <c r="S829" i="5"/>
  <c r="S707" i="5"/>
  <c r="S616" i="5"/>
  <c r="S617" i="5"/>
  <c r="S618" i="5"/>
  <c r="S615" i="5"/>
  <c r="S619" i="5"/>
  <c r="S611" i="5"/>
  <c r="S524" i="5"/>
  <c r="S614" i="5"/>
  <c r="S620" i="5"/>
  <c r="S612" i="5"/>
  <c r="S613" i="5"/>
  <c r="S678" i="5"/>
  <c r="S698" i="5"/>
  <c r="S548" i="5"/>
  <c r="S571" i="5"/>
  <c r="S572" i="5"/>
  <c r="S573" i="5"/>
  <c r="S574" i="5"/>
  <c r="S575" i="5"/>
  <c r="S576" i="5"/>
  <c r="S557" i="5"/>
  <c r="S558" i="5"/>
  <c r="S559" i="5"/>
  <c r="S560" i="5"/>
  <c r="S563" i="5"/>
  <c r="S561" i="5"/>
  <c r="S564" i="5"/>
  <c r="S565" i="5"/>
  <c r="S570" i="5"/>
  <c r="S549" i="5"/>
  <c r="S679" i="5"/>
  <c r="S550" i="5"/>
  <c r="S551" i="5"/>
  <c r="S474" i="5"/>
  <c r="S552" i="5"/>
  <c r="S577" i="5"/>
  <c r="S579" i="5"/>
  <c r="S580" i="5"/>
  <c r="S569" i="5"/>
  <c r="S553" i="5"/>
  <c r="S547" i="5"/>
  <c r="S554" i="5"/>
  <c r="S706" i="5"/>
  <c r="S464" i="5"/>
  <c r="S609" i="5"/>
  <c r="S489" i="5"/>
  <c r="S487" i="5"/>
  <c r="S490" i="5"/>
  <c r="S491" i="5"/>
  <c r="S488" i="5"/>
  <c r="S492" i="5"/>
  <c r="S503" i="5"/>
  <c r="S493" i="5"/>
  <c r="S498" i="5"/>
  <c r="S482" i="5"/>
  <c r="S481" i="5"/>
  <c r="S483" i="5"/>
  <c r="S484" i="5"/>
  <c r="S485" i="5"/>
  <c r="S494" i="5"/>
  <c r="S475" i="5"/>
  <c r="S499" i="5"/>
  <c r="S495" i="5"/>
  <c r="S496" i="5"/>
  <c r="S530" i="5"/>
  <c r="S534" i="5"/>
  <c r="S540" i="5"/>
  <c r="S535" i="5"/>
  <c r="S533" i="5"/>
  <c r="S517" i="5"/>
  <c r="S515" i="5"/>
  <c r="S543" i="5"/>
  <c r="S528" i="5"/>
  <c r="S536" i="5"/>
  <c r="S531" i="5"/>
  <c r="S541" i="5"/>
  <c r="S512" i="5"/>
  <c r="S521" i="5"/>
  <c r="S545" i="5"/>
  <c r="S537" i="5"/>
  <c r="S522" i="5"/>
  <c r="S700" i="5"/>
  <c r="S523" i="5"/>
  <c r="S525" i="5"/>
  <c r="S542" i="5"/>
  <c r="S526" i="5"/>
  <c r="S529" i="5"/>
  <c r="S518" i="5"/>
  <c r="S519" i="5"/>
  <c r="S516" i="5"/>
  <c r="S520" i="5"/>
  <c r="S668" i="5"/>
  <c r="S671" i="5"/>
  <c r="S669" i="5"/>
  <c r="S667" i="5"/>
  <c r="S800" i="5"/>
  <c r="S664" i="5"/>
  <c r="S665" i="5"/>
  <c r="S384" i="5"/>
  <c r="S389" i="5"/>
  <c r="S387" i="5"/>
  <c r="S388" i="5"/>
  <c r="S383" i="5"/>
  <c r="S406" i="5"/>
  <c r="S407" i="5"/>
  <c r="S568" i="5"/>
  <c r="S486" i="5"/>
  <c r="S45" i="5"/>
  <c r="S46" i="5"/>
  <c r="S47" i="5"/>
  <c r="S51" i="5"/>
  <c r="S712" i="5"/>
  <c r="S566" i="5"/>
  <c r="S556" i="5"/>
  <c r="S578" i="5"/>
  <c r="S870" i="5"/>
  <c r="S67" i="5"/>
  <c r="S871" i="5"/>
  <c r="S872" i="5"/>
  <c r="S874" i="5"/>
  <c r="S875" i="5"/>
  <c r="S876" i="5"/>
  <c r="S877" i="5"/>
  <c r="S873" i="5"/>
  <c r="S878" i="5"/>
  <c r="S858" i="5"/>
  <c r="S859" i="5"/>
  <c r="S863" i="5"/>
  <c r="S864" i="5"/>
  <c r="S861" i="5"/>
  <c r="S860" i="5"/>
  <c r="S857" i="5"/>
  <c r="S862" i="5"/>
  <c r="S567" i="5"/>
  <c r="P341" i="5"/>
  <c r="P361" i="5"/>
  <c r="P369" i="5"/>
  <c r="P362" i="5"/>
  <c r="P366" i="5"/>
  <c r="P363" i="5"/>
  <c r="P365" i="5"/>
  <c r="P374" i="5"/>
  <c r="P390" i="5"/>
  <c r="P391" i="5"/>
  <c r="P400" i="5"/>
  <c r="P401" i="5"/>
  <c r="P404" i="5"/>
  <c r="P408" i="5"/>
  <c r="P393" i="5"/>
  <c r="P409" i="5"/>
  <c r="P394" i="5"/>
  <c r="P392" i="5"/>
  <c r="P395" i="5"/>
  <c r="P396" i="5"/>
  <c r="P397" i="5"/>
  <c r="P398" i="5"/>
  <c r="P410" i="5"/>
  <c r="P403" i="5"/>
  <c r="P411" i="5"/>
  <c r="P399" i="5"/>
  <c r="P402" i="5"/>
  <c r="P417" i="5"/>
  <c r="P416" i="5"/>
  <c r="P418" i="5"/>
  <c r="P419" i="5"/>
  <c r="P414" i="5"/>
  <c r="P415" i="5"/>
  <c r="P413" i="5"/>
  <c r="P420" i="5"/>
  <c r="P773" i="5"/>
  <c r="P774" i="5"/>
  <c r="P775" i="5"/>
  <c r="P740" i="5"/>
  <c r="P690" i="5"/>
  <c r="P776" i="5"/>
  <c r="P527" i="5"/>
  <c r="P781" i="5"/>
  <c r="P780" i="5"/>
  <c r="P779" i="5"/>
  <c r="P601" i="5"/>
  <c r="P786" i="5"/>
  <c r="P820" i="5"/>
  <c r="P795" i="5"/>
  <c r="P796" i="5"/>
  <c r="P797" i="5"/>
  <c r="P811" i="5"/>
  <c r="P802" i="5"/>
  <c r="P801" i="5"/>
  <c r="P805" i="5"/>
  <c r="P311" i="5"/>
  <c r="P808" i="5"/>
  <c r="P851" i="5"/>
  <c r="P850" i="5"/>
  <c r="P823" i="5"/>
  <c r="P825" i="5"/>
  <c r="P426" i="5"/>
  <c r="P844" i="5"/>
  <c r="P757" i="5"/>
  <c r="P834" i="5"/>
  <c r="P830" i="5"/>
  <c r="P630" i="5"/>
  <c r="P839" i="5"/>
  <c r="P840" i="5"/>
  <c r="P838" i="5"/>
  <c r="P841" i="5"/>
  <c r="P821" i="5"/>
  <c r="P828" i="5"/>
  <c r="P766" i="5"/>
  <c r="P809" i="5"/>
  <c r="P853" i="5"/>
  <c r="P852" i="5"/>
  <c r="P822" i="5"/>
  <c r="P854" i="5"/>
  <c r="P856" i="5"/>
  <c r="P594" i="5"/>
  <c r="P719" i="5"/>
  <c r="P587" i="5"/>
  <c r="P819" i="5"/>
  <c r="P815" i="5"/>
  <c r="P812" i="5"/>
  <c r="P847" i="5"/>
  <c r="P846" i="5"/>
  <c r="P845" i="5"/>
  <c r="P758" i="5"/>
  <c r="P427" i="5"/>
  <c r="P428" i="5"/>
  <c r="P429" i="5"/>
  <c r="P432" i="5"/>
  <c r="P433" i="5"/>
  <c r="P424" i="5"/>
  <c r="P434" i="5"/>
  <c r="P435" i="5"/>
  <c r="P425" i="5"/>
  <c r="P436" i="5"/>
  <c r="P437" i="5"/>
  <c r="P438" i="5"/>
  <c r="P439" i="5"/>
  <c r="P638" i="5"/>
  <c r="P441" i="5"/>
  <c r="P442" i="5"/>
  <c r="P462" i="5"/>
  <c r="P443" i="5"/>
  <c r="P444" i="5"/>
  <c r="P445" i="5"/>
  <c r="P446" i="5"/>
  <c r="P447" i="5"/>
  <c r="P449" i="5"/>
  <c r="P450" i="5"/>
  <c r="P451" i="5"/>
  <c r="P452" i="5"/>
  <c r="P453" i="5"/>
  <c r="P454" i="5"/>
  <c r="P463" i="5"/>
  <c r="P455" i="5"/>
  <c r="P456" i="5"/>
  <c r="P457" i="5"/>
  <c r="P458" i="5"/>
  <c r="P460" i="5"/>
  <c r="P430" i="5"/>
  <c r="P661" i="5"/>
  <c r="P674" i="5"/>
  <c r="P837" i="5"/>
  <c r="P673" i="5"/>
  <c r="P675" i="5"/>
  <c r="P683" i="5"/>
  <c r="P684" i="5"/>
  <c r="P677" i="5"/>
  <c r="P685" i="5"/>
  <c r="P686" i="5"/>
  <c r="P772" i="5"/>
  <c r="P693" i="5"/>
  <c r="P691" i="5"/>
  <c r="P694" i="5"/>
  <c r="P696" i="5"/>
  <c r="P692" i="5"/>
  <c r="P699" i="5"/>
  <c r="P701" i="5"/>
  <c r="P704" i="5"/>
  <c r="P702" i="5"/>
  <c r="P703" i="5"/>
  <c r="P705" i="5"/>
  <c r="P794" i="5"/>
  <c r="P603" i="5"/>
  <c r="P708" i="5"/>
  <c r="P709" i="5"/>
  <c r="P749" i="5"/>
  <c r="P710" i="5"/>
  <c r="P713" i="5"/>
  <c r="P717" i="5"/>
  <c r="P715" i="5"/>
  <c r="P718" i="5"/>
  <c r="P716" i="5"/>
  <c r="P711" i="5"/>
  <c r="P720" i="5"/>
  <c r="P721" i="5"/>
  <c r="P722" i="5"/>
  <c r="P657" i="5"/>
  <c r="P724" i="5"/>
  <c r="P725" i="5"/>
  <c r="P726" i="5"/>
  <c r="P727" i="5"/>
  <c r="P785" i="5"/>
  <c r="P782" i="5"/>
  <c r="P623" i="5"/>
  <c r="P624" i="5"/>
  <c r="P562" i="5"/>
  <c r="P546" i="5"/>
  <c r="P640" i="5"/>
  <c r="P734" i="5"/>
  <c r="P738" i="5"/>
  <c r="P751" i="5"/>
  <c r="P731" i="5"/>
  <c r="P732" i="5"/>
  <c r="P849" i="5"/>
  <c r="P750" i="5"/>
  <c r="P754" i="5"/>
  <c r="P748" i="5"/>
  <c r="P745" i="5"/>
  <c r="P739" i="5"/>
  <c r="P743" i="5"/>
  <c r="P730" i="5"/>
  <c r="P744" i="5"/>
  <c r="P761" i="5"/>
  <c r="P759" i="5"/>
  <c r="P760" i="5"/>
  <c r="P729" i="5"/>
  <c r="P813" i="5"/>
  <c r="P788" i="5"/>
  <c r="P626" i="5"/>
  <c r="P763" i="5"/>
  <c r="P423" i="5"/>
  <c r="P771" i="5"/>
  <c r="P768" i="5"/>
  <c r="P666" i="5"/>
  <c r="P647" i="5"/>
  <c r="P648" i="5"/>
  <c r="P649" i="5"/>
  <c r="P650" i="5"/>
  <c r="P641" i="5"/>
  <c r="P642" i="5"/>
  <c r="P643" i="5"/>
  <c r="P651" i="5"/>
  <c r="P652" i="5"/>
  <c r="P660" i="5"/>
  <c r="P644" i="5"/>
  <c r="P645" i="5"/>
  <c r="P654" i="5"/>
  <c r="P585" i="5"/>
  <c r="P658" i="5"/>
  <c r="P659" i="5"/>
  <c r="P655" i="5"/>
  <c r="P792" i="5"/>
  <c r="P793" i="5"/>
  <c r="P791" i="5"/>
  <c r="P622" i="5"/>
  <c r="P627" i="5"/>
  <c r="P634" i="5"/>
  <c r="P635" i="5"/>
  <c r="P639" i="5"/>
  <c r="P628" i="5"/>
  <c r="P636" i="5"/>
  <c r="P629" i="5"/>
  <c r="P682" i="5"/>
  <c r="P631" i="5"/>
  <c r="P633" i="5"/>
  <c r="P632" i="5"/>
  <c r="P584" i="5"/>
  <c r="P590" i="5"/>
  <c r="P591" i="5"/>
  <c r="P593" i="5"/>
  <c r="P588" i="5"/>
  <c r="P672" i="5"/>
  <c r="P380" i="5"/>
  <c r="P598" i="5"/>
  <c r="P597" i="5"/>
  <c r="P459" i="5"/>
  <c r="P595" i="5"/>
  <c r="P596" i="5"/>
  <c r="P605" i="5"/>
  <c r="P608" i="5"/>
  <c r="P829" i="5"/>
  <c r="P707" i="5"/>
  <c r="P513" i="5"/>
  <c r="P616" i="5"/>
  <c r="P617" i="5"/>
  <c r="P618" i="5"/>
  <c r="P615" i="5"/>
  <c r="P619" i="5"/>
  <c r="P611" i="5"/>
  <c r="P524" i="5"/>
  <c r="P614" i="5"/>
  <c r="P620" i="5"/>
  <c r="P612" i="5"/>
  <c r="P613" i="5"/>
  <c r="P678" i="5"/>
  <c r="P698" i="5"/>
  <c r="P548" i="5"/>
  <c r="P571" i="5"/>
  <c r="P572" i="5"/>
  <c r="P573" i="5"/>
  <c r="P574" i="5"/>
  <c r="P575" i="5"/>
  <c r="P576" i="5"/>
  <c r="P557" i="5"/>
  <c r="P558" i="5"/>
  <c r="P559" i="5"/>
  <c r="P560" i="5"/>
  <c r="P563" i="5"/>
  <c r="P561" i="5"/>
  <c r="P564" i="5"/>
  <c r="P565" i="5"/>
  <c r="P570" i="5"/>
  <c r="P549" i="5"/>
  <c r="P679" i="5"/>
  <c r="P550" i="5"/>
  <c r="P551" i="5"/>
  <c r="P474" i="5"/>
  <c r="P552" i="5"/>
  <c r="P577" i="5"/>
  <c r="P579" i="5"/>
  <c r="P580" i="5"/>
  <c r="P569" i="5"/>
  <c r="P553" i="5"/>
  <c r="P547" i="5"/>
  <c r="P554" i="5"/>
  <c r="P706" i="5"/>
  <c r="P464" i="5"/>
  <c r="P609" i="5"/>
  <c r="P489" i="5"/>
  <c r="P487" i="5"/>
  <c r="P490" i="5"/>
  <c r="P491" i="5"/>
  <c r="P488" i="5"/>
  <c r="P492" i="5"/>
  <c r="P503" i="5"/>
  <c r="P493" i="5"/>
  <c r="P498" i="5"/>
  <c r="P482" i="5"/>
  <c r="P481" i="5"/>
  <c r="P483" i="5"/>
  <c r="P484" i="5"/>
  <c r="P485" i="5"/>
  <c r="P494" i="5"/>
  <c r="P475" i="5"/>
  <c r="P499" i="5"/>
  <c r="P495" i="5"/>
  <c r="P496" i="5"/>
  <c r="P532" i="5"/>
  <c r="P530" i="5"/>
  <c r="P534" i="5"/>
  <c r="P540" i="5"/>
  <c r="P535" i="5"/>
  <c r="P533" i="5"/>
  <c r="P517" i="5"/>
  <c r="P515" i="5"/>
  <c r="P543" i="5"/>
  <c r="P528" i="5"/>
  <c r="P536" i="5"/>
  <c r="P531" i="5"/>
  <c r="P541" i="5"/>
  <c r="P512" i="5"/>
  <c r="P521" i="5"/>
  <c r="P545" i="5"/>
  <c r="P537" i="5"/>
  <c r="P522" i="5"/>
  <c r="P700" i="5"/>
  <c r="P523" i="5"/>
  <c r="P525" i="5"/>
  <c r="P542" i="5"/>
  <c r="P526" i="5"/>
  <c r="P529" i="5"/>
  <c r="P518" i="5"/>
  <c r="P519" i="5"/>
  <c r="P516" i="5"/>
  <c r="P520" i="5"/>
  <c r="P663" i="5"/>
  <c r="P668" i="5"/>
  <c r="P671" i="5"/>
  <c r="P669" i="5"/>
  <c r="P667" i="5"/>
  <c r="P800" i="5"/>
  <c r="P664" i="5"/>
  <c r="P665" i="5"/>
  <c r="P384" i="5"/>
  <c r="P389" i="5"/>
  <c r="P387" i="5"/>
  <c r="P388" i="5"/>
  <c r="P383" i="5"/>
  <c r="P406" i="5"/>
  <c r="P407" i="5"/>
  <c r="P568" i="5"/>
  <c r="P486" i="5"/>
  <c r="P45" i="5"/>
  <c r="P46" i="5"/>
  <c r="P47" i="5"/>
  <c r="P51" i="5"/>
  <c r="P712" i="5"/>
  <c r="P566" i="5"/>
  <c r="P556" i="5"/>
  <c r="P578" i="5"/>
  <c r="P870" i="5"/>
  <c r="P67" i="5"/>
  <c r="P871" i="5"/>
  <c r="P872" i="5"/>
  <c r="P874" i="5"/>
  <c r="P875" i="5"/>
  <c r="P876" i="5"/>
  <c r="P877" i="5"/>
  <c r="P873" i="5"/>
  <c r="P878" i="5"/>
  <c r="P858" i="5"/>
  <c r="P859" i="5"/>
  <c r="P863" i="5"/>
  <c r="P864" i="5"/>
  <c r="P861" i="5"/>
  <c r="P860" i="5"/>
  <c r="P857" i="5"/>
  <c r="P862" i="5"/>
  <c r="P567" i="5"/>
  <c r="N341" i="5"/>
  <c r="N361" i="5"/>
  <c r="N369" i="5"/>
  <c r="N362" i="5"/>
  <c r="N366" i="5"/>
  <c r="N363" i="5"/>
  <c r="N365" i="5"/>
  <c r="N374" i="5"/>
  <c r="N390" i="5"/>
  <c r="N391" i="5"/>
  <c r="N400" i="5"/>
  <c r="N401" i="5"/>
  <c r="N404" i="5"/>
  <c r="N408" i="5"/>
  <c r="N393" i="5"/>
  <c r="N409" i="5"/>
  <c r="N394" i="5"/>
  <c r="N392" i="5"/>
  <c r="N395" i="5"/>
  <c r="N396" i="5"/>
  <c r="N397" i="5"/>
  <c r="N398" i="5"/>
  <c r="N410" i="5"/>
  <c r="N403" i="5"/>
  <c r="N411" i="5"/>
  <c r="N399" i="5"/>
  <c r="N402" i="5"/>
  <c r="N417" i="5"/>
  <c r="N416" i="5"/>
  <c r="N418" i="5"/>
  <c r="N419" i="5"/>
  <c r="N414" i="5"/>
  <c r="N415" i="5"/>
  <c r="N413" i="5"/>
  <c r="N420" i="5"/>
  <c r="N773" i="5"/>
  <c r="N774" i="5"/>
  <c r="N775" i="5"/>
  <c r="N740" i="5"/>
  <c r="N690" i="5"/>
  <c r="N776" i="5"/>
  <c r="N527" i="5"/>
  <c r="N781" i="5"/>
  <c r="N780" i="5"/>
  <c r="N779" i="5"/>
  <c r="N601" i="5"/>
  <c r="N786" i="5"/>
  <c r="N820" i="5"/>
  <c r="N795" i="5"/>
  <c r="N796" i="5"/>
  <c r="N797" i="5"/>
  <c r="N811" i="5"/>
  <c r="N802" i="5"/>
  <c r="N801" i="5"/>
  <c r="N805" i="5"/>
  <c r="N311" i="5"/>
  <c r="N808" i="5"/>
  <c r="N851" i="5"/>
  <c r="N850" i="5"/>
  <c r="N823" i="5"/>
  <c r="N825" i="5"/>
  <c r="N426" i="5"/>
  <c r="N844" i="5"/>
  <c r="N757" i="5"/>
  <c r="N834" i="5"/>
  <c r="N830" i="5"/>
  <c r="N630" i="5"/>
  <c r="N839" i="5"/>
  <c r="N840" i="5"/>
  <c r="N838" i="5"/>
  <c r="N841" i="5"/>
  <c r="N821" i="5"/>
  <c r="N828" i="5"/>
  <c r="N766" i="5"/>
  <c r="N809" i="5"/>
  <c r="N853" i="5"/>
  <c r="N852" i="5"/>
  <c r="N822" i="5"/>
  <c r="N854" i="5"/>
  <c r="N856" i="5"/>
  <c r="N594" i="5"/>
  <c r="N719" i="5"/>
  <c r="N587" i="5"/>
  <c r="N819" i="5"/>
  <c r="N815" i="5"/>
  <c r="N812" i="5"/>
  <c r="N847" i="5"/>
  <c r="N846" i="5"/>
  <c r="N845" i="5"/>
  <c r="N758" i="5"/>
  <c r="N427" i="5"/>
  <c r="N428" i="5"/>
  <c r="N429" i="5"/>
  <c r="N432" i="5"/>
  <c r="N433" i="5"/>
  <c r="N424" i="5"/>
  <c r="N434" i="5"/>
  <c r="N435" i="5"/>
  <c r="N425" i="5"/>
  <c r="N436" i="5"/>
  <c r="N437" i="5"/>
  <c r="N438" i="5"/>
  <c r="N439" i="5"/>
  <c r="N638" i="5"/>
  <c r="N441" i="5"/>
  <c r="N442" i="5"/>
  <c r="N462" i="5"/>
  <c r="N443" i="5"/>
  <c r="N444" i="5"/>
  <c r="N445" i="5"/>
  <c r="N446" i="5"/>
  <c r="N447" i="5"/>
  <c r="N449" i="5"/>
  <c r="N450" i="5"/>
  <c r="N451" i="5"/>
  <c r="N452" i="5"/>
  <c r="N453" i="5"/>
  <c r="N454" i="5"/>
  <c r="N463" i="5"/>
  <c r="N455" i="5"/>
  <c r="N456" i="5"/>
  <c r="N457" i="5"/>
  <c r="N458" i="5"/>
  <c r="N460" i="5"/>
  <c r="N430" i="5"/>
  <c r="N661" i="5"/>
  <c r="N674" i="5"/>
  <c r="N837" i="5"/>
  <c r="N673" i="5"/>
  <c r="N675" i="5"/>
  <c r="N683" i="5"/>
  <c r="N684" i="5"/>
  <c r="N677" i="5"/>
  <c r="N685" i="5"/>
  <c r="N686" i="5"/>
  <c r="N772" i="5"/>
  <c r="N693" i="5"/>
  <c r="N691" i="5"/>
  <c r="N694" i="5"/>
  <c r="N696" i="5"/>
  <c r="N692" i="5"/>
  <c r="N699" i="5"/>
  <c r="N701" i="5"/>
  <c r="N704" i="5"/>
  <c r="N702" i="5"/>
  <c r="N703" i="5"/>
  <c r="N705" i="5"/>
  <c r="N794" i="5"/>
  <c r="N603" i="5"/>
  <c r="N708" i="5"/>
  <c r="N709" i="5"/>
  <c r="N749" i="5"/>
  <c r="N710" i="5"/>
  <c r="N713" i="5"/>
  <c r="N717" i="5"/>
  <c r="N715" i="5"/>
  <c r="N718" i="5"/>
  <c r="N716" i="5"/>
  <c r="N711" i="5"/>
  <c r="N720" i="5"/>
  <c r="N721" i="5"/>
  <c r="N722" i="5"/>
  <c r="N657" i="5"/>
  <c r="N724" i="5"/>
  <c r="N725" i="5"/>
  <c r="N726" i="5"/>
  <c r="N727" i="5"/>
  <c r="N785" i="5"/>
  <c r="N782" i="5"/>
  <c r="N623" i="5"/>
  <c r="N624" i="5"/>
  <c r="N562" i="5"/>
  <c r="N546" i="5"/>
  <c r="N640" i="5"/>
  <c r="N734" i="5"/>
  <c r="N738" i="5"/>
  <c r="N751" i="5"/>
  <c r="N731" i="5"/>
  <c r="N732" i="5"/>
  <c r="N849" i="5"/>
  <c r="N750" i="5"/>
  <c r="N754" i="5"/>
  <c r="N748" i="5"/>
  <c r="N745" i="5"/>
  <c r="N739" i="5"/>
  <c r="N743" i="5"/>
  <c r="N730" i="5"/>
  <c r="N744" i="5"/>
  <c r="N729" i="5"/>
  <c r="N813" i="5"/>
  <c r="N788" i="5"/>
  <c r="N626" i="5"/>
  <c r="N763" i="5"/>
  <c r="N423" i="5"/>
  <c r="N771" i="5"/>
  <c r="N768" i="5"/>
  <c r="N666" i="5"/>
  <c r="N647" i="5"/>
  <c r="N648" i="5"/>
  <c r="N649" i="5"/>
  <c r="N650" i="5"/>
  <c r="N641" i="5"/>
  <c r="N642" i="5"/>
  <c r="N643" i="5"/>
  <c r="N651" i="5"/>
  <c r="N652" i="5"/>
  <c r="N660" i="5"/>
  <c r="N644" i="5"/>
  <c r="N645" i="5"/>
  <c r="N654" i="5"/>
  <c r="N585" i="5"/>
  <c r="N658" i="5"/>
  <c r="N659" i="5"/>
  <c r="N655" i="5"/>
  <c r="N792" i="5"/>
  <c r="N793" i="5"/>
  <c r="N791" i="5"/>
  <c r="N622" i="5"/>
  <c r="N627" i="5"/>
  <c r="N634" i="5"/>
  <c r="N635" i="5"/>
  <c r="N639" i="5"/>
  <c r="N628" i="5"/>
  <c r="N636" i="5"/>
  <c r="N629" i="5"/>
  <c r="N682" i="5"/>
  <c r="N631" i="5"/>
  <c r="N633" i="5"/>
  <c r="N632" i="5"/>
  <c r="N584" i="5"/>
  <c r="N590" i="5"/>
  <c r="N591" i="5"/>
  <c r="N593" i="5"/>
  <c r="N588" i="5"/>
  <c r="N672" i="5"/>
  <c r="N380" i="5"/>
  <c r="N598" i="5"/>
  <c r="N597" i="5"/>
  <c r="N459" i="5"/>
  <c r="N595" i="5"/>
  <c r="N596" i="5"/>
  <c r="N605" i="5"/>
  <c r="N608" i="5"/>
  <c r="N829" i="5"/>
  <c r="N707" i="5"/>
  <c r="N513" i="5"/>
  <c r="N616" i="5"/>
  <c r="N617" i="5"/>
  <c r="N618" i="5"/>
  <c r="N615" i="5"/>
  <c r="N619" i="5"/>
  <c r="N611" i="5"/>
  <c r="N524" i="5"/>
  <c r="N614" i="5"/>
  <c r="N620" i="5"/>
  <c r="N612" i="5"/>
  <c r="N613" i="5"/>
  <c r="N678" i="5"/>
  <c r="N698" i="5"/>
  <c r="N548" i="5"/>
  <c r="N571" i="5"/>
  <c r="N572" i="5"/>
  <c r="N573" i="5"/>
  <c r="N574" i="5"/>
  <c r="N575" i="5"/>
  <c r="N576" i="5"/>
  <c r="N557" i="5"/>
  <c r="N558" i="5"/>
  <c r="N559" i="5"/>
  <c r="N560" i="5"/>
  <c r="N563" i="5"/>
  <c r="N561" i="5"/>
  <c r="N564" i="5"/>
  <c r="N565" i="5"/>
  <c r="N570" i="5"/>
  <c r="N549" i="5"/>
  <c r="N679" i="5"/>
  <c r="N550" i="5"/>
  <c r="N551" i="5"/>
  <c r="N474" i="5"/>
  <c r="N552" i="5"/>
  <c r="N577" i="5"/>
  <c r="N579" i="5"/>
  <c r="N580" i="5"/>
  <c r="N569" i="5"/>
  <c r="N553" i="5"/>
  <c r="N547" i="5"/>
  <c r="N554" i="5"/>
  <c r="N706" i="5"/>
  <c r="N464" i="5"/>
  <c r="N609" i="5"/>
  <c r="N489" i="5"/>
  <c r="N487" i="5"/>
  <c r="N490" i="5"/>
  <c r="N491" i="5"/>
  <c r="N488" i="5"/>
  <c r="N492" i="5"/>
  <c r="N503" i="5"/>
  <c r="N493" i="5"/>
  <c r="N498" i="5"/>
  <c r="N482" i="5"/>
  <c r="N481" i="5"/>
  <c r="N483" i="5"/>
  <c r="N484" i="5"/>
  <c r="N485" i="5"/>
  <c r="N494" i="5"/>
  <c r="N475" i="5"/>
  <c r="N499" i="5"/>
  <c r="N495" i="5"/>
  <c r="N496" i="5"/>
  <c r="N532" i="5"/>
  <c r="N530" i="5"/>
  <c r="N534" i="5"/>
  <c r="N540" i="5"/>
  <c r="N535" i="5"/>
  <c r="N533" i="5"/>
  <c r="N517" i="5"/>
  <c r="N515" i="5"/>
  <c r="N543" i="5"/>
  <c r="N528" i="5"/>
  <c r="N536" i="5"/>
  <c r="N531" i="5"/>
  <c r="N541" i="5"/>
  <c r="N512" i="5"/>
  <c r="N521" i="5"/>
  <c r="N545" i="5"/>
  <c r="N537" i="5"/>
  <c r="N522" i="5"/>
  <c r="N700" i="5"/>
  <c r="N523" i="5"/>
  <c r="N525" i="5"/>
  <c r="N542" i="5"/>
  <c r="N526" i="5"/>
  <c r="N529" i="5"/>
  <c r="N518" i="5"/>
  <c r="N519" i="5"/>
  <c r="N516" i="5"/>
  <c r="N520" i="5"/>
  <c r="N663" i="5"/>
  <c r="N668" i="5"/>
  <c r="N671" i="5"/>
  <c r="N669" i="5"/>
  <c r="N667" i="5"/>
  <c r="N800" i="5"/>
  <c r="N664" i="5"/>
  <c r="N665" i="5"/>
  <c r="N384" i="5"/>
  <c r="N389" i="5"/>
  <c r="N387" i="5"/>
  <c r="N388" i="5"/>
  <c r="N383" i="5"/>
  <c r="N406" i="5"/>
  <c r="N407" i="5"/>
  <c r="N568" i="5"/>
  <c r="N486" i="5"/>
  <c r="N45" i="5"/>
  <c r="N46" i="5"/>
  <c r="N47" i="5"/>
  <c r="N51" i="5"/>
  <c r="N712" i="5"/>
  <c r="N566" i="5"/>
  <c r="N556" i="5"/>
  <c r="N578" i="5"/>
  <c r="N870" i="5"/>
  <c r="N67" i="5"/>
  <c r="N871" i="5"/>
  <c r="N872" i="5"/>
  <c r="N874" i="5"/>
  <c r="N875" i="5"/>
  <c r="N876" i="5"/>
  <c r="N877" i="5"/>
  <c r="N873" i="5"/>
  <c r="N878" i="5"/>
  <c r="N858" i="5"/>
  <c r="N859" i="5"/>
  <c r="N863" i="5"/>
  <c r="N864" i="5"/>
  <c r="N861" i="5"/>
  <c r="N860" i="5"/>
  <c r="N857" i="5"/>
  <c r="N862" i="5"/>
  <c r="N567" i="5"/>
  <c r="L341" i="5"/>
  <c r="L361" i="5"/>
  <c r="L369" i="5"/>
  <c r="L362" i="5"/>
  <c r="L366" i="5"/>
  <c r="L363" i="5"/>
  <c r="L365" i="5"/>
  <c r="L374" i="5"/>
  <c r="L390" i="5"/>
  <c r="L391" i="5"/>
  <c r="L400" i="5"/>
  <c r="L401" i="5"/>
  <c r="L404" i="5"/>
  <c r="L408" i="5"/>
  <c r="L393" i="5"/>
  <c r="L409" i="5"/>
  <c r="L394" i="5"/>
  <c r="L392" i="5"/>
  <c r="L395" i="5"/>
  <c r="L396" i="5"/>
  <c r="L397" i="5"/>
  <c r="L398" i="5"/>
  <c r="L410" i="5"/>
  <c r="L403" i="5"/>
  <c r="L411" i="5"/>
  <c r="L399" i="5"/>
  <c r="L402" i="5"/>
  <c r="L417" i="5"/>
  <c r="L416" i="5"/>
  <c r="L418" i="5"/>
  <c r="L419" i="5"/>
  <c r="L414" i="5"/>
  <c r="L415" i="5"/>
  <c r="L413" i="5"/>
  <c r="L420" i="5"/>
  <c r="L773" i="5"/>
  <c r="L774" i="5"/>
  <c r="L775" i="5"/>
  <c r="L740" i="5"/>
  <c r="L690" i="5"/>
  <c r="L776" i="5"/>
  <c r="L527" i="5"/>
  <c r="L781" i="5"/>
  <c r="L780" i="5"/>
  <c r="L779" i="5"/>
  <c r="L601" i="5"/>
  <c r="L786" i="5"/>
  <c r="L820" i="5"/>
  <c r="L795" i="5"/>
  <c r="L796" i="5"/>
  <c r="L797" i="5"/>
  <c r="L811" i="5"/>
  <c r="L802" i="5"/>
  <c r="L801" i="5"/>
  <c r="L805" i="5"/>
  <c r="L311" i="5"/>
  <c r="L808" i="5"/>
  <c r="L851" i="5"/>
  <c r="L850" i="5"/>
  <c r="L823" i="5"/>
  <c r="L825" i="5"/>
  <c r="L426" i="5"/>
  <c r="L844" i="5"/>
  <c r="L757" i="5"/>
  <c r="L834" i="5"/>
  <c r="L830" i="5"/>
  <c r="L630" i="5"/>
  <c r="L839" i="5"/>
  <c r="L840" i="5"/>
  <c r="L838" i="5"/>
  <c r="L841" i="5"/>
  <c r="L821" i="5"/>
  <c r="L828" i="5"/>
  <c r="L766" i="5"/>
  <c r="L809" i="5"/>
  <c r="L853" i="5"/>
  <c r="L852" i="5"/>
  <c r="L822" i="5"/>
  <c r="L854" i="5"/>
  <c r="L856" i="5"/>
  <c r="L594" i="5"/>
  <c r="L719" i="5"/>
  <c r="L587" i="5"/>
  <c r="L819" i="5"/>
  <c r="L815" i="5"/>
  <c r="L812" i="5"/>
  <c r="L847" i="5"/>
  <c r="L846" i="5"/>
  <c r="L845" i="5"/>
  <c r="L758" i="5"/>
  <c r="L427" i="5"/>
  <c r="L428" i="5"/>
  <c r="L429" i="5"/>
  <c r="L432" i="5"/>
  <c r="L433" i="5"/>
  <c r="L424" i="5"/>
  <c r="L434" i="5"/>
  <c r="L435" i="5"/>
  <c r="L425" i="5"/>
  <c r="L436" i="5"/>
  <c r="L437" i="5"/>
  <c r="L438" i="5"/>
  <c r="L439" i="5"/>
  <c r="L638" i="5"/>
  <c r="L441" i="5"/>
  <c r="L442" i="5"/>
  <c r="L462" i="5"/>
  <c r="L443" i="5"/>
  <c r="L444" i="5"/>
  <c r="L445" i="5"/>
  <c r="L446" i="5"/>
  <c r="L447" i="5"/>
  <c r="L449" i="5"/>
  <c r="L450" i="5"/>
  <c r="L451" i="5"/>
  <c r="L452" i="5"/>
  <c r="L453" i="5"/>
  <c r="L454" i="5"/>
  <c r="L463" i="5"/>
  <c r="L455" i="5"/>
  <c r="L456" i="5"/>
  <c r="L457" i="5"/>
  <c r="L458" i="5"/>
  <c r="L460" i="5"/>
  <c r="L430" i="5"/>
  <c r="L674" i="5"/>
  <c r="L837" i="5"/>
  <c r="L673" i="5"/>
  <c r="L675" i="5"/>
  <c r="L683" i="5"/>
  <c r="L684" i="5"/>
  <c r="L677" i="5"/>
  <c r="L685" i="5"/>
  <c r="L686" i="5"/>
  <c r="L772" i="5"/>
  <c r="L693" i="5"/>
  <c r="L691" i="5"/>
  <c r="L694" i="5"/>
  <c r="L696" i="5"/>
  <c r="L692" i="5"/>
  <c r="L699" i="5"/>
  <c r="L701" i="5"/>
  <c r="L704" i="5"/>
  <c r="L702" i="5"/>
  <c r="L703" i="5"/>
  <c r="L705" i="5"/>
  <c r="L794" i="5"/>
  <c r="L603" i="5"/>
  <c r="L708" i="5"/>
  <c r="L709" i="5"/>
  <c r="L749" i="5"/>
  <c r="L710" i="5"/>
  <c r="L713" i="5"/>
  <c r="L717" i="5"/>
  <c r="L715" i="5"/>
  <c r="L718" i="5"/>
  <c r="L716" i="5"/>
  <c r="L711" i="5"/>
  <c r="L720" i="5"/>
  <c r="L721" i="5"/>
  <c r="L722" i="5"/>
  <c r="L657" i="5"/>
  <c r="L724" i="5"/>
  <c r="L725" i="5"/>
  <c r="L726" i="5"/>
  <c r="L727" i="5"/>
  <c r="L785" i="5"/>
  <c r="L782" i="5"/>
  <c r="L623" i="5"/>
  <c r="L624" i="5"/>
  <c r="L562" i="5"/>
  <c r="L546" i="5"/>
  <c r="L734" i="5"/>
  <c r="L738" i="5"/>
  <c r="L751" i="5"/>
  <c r="L731" i="5"/>
  <c r="L732" i="5"/>
  <c r="L849" i="5"/>
  <c r="L750" i="5"/>
  <c r="L754" i="5"/>
  <c r="L748" i="5"/>
  <c r="L745" i="5"/>
  <c r="L739" i="5"/>
  <c r="L743" i="5"/>
  <c r="L730" i="5"/>
  <c r="L744" i="5"/>
  <c r="L761" i="5"/>
  <c r="L759" i="5"/>
  <c r="L760" i="5"/>
  <c r="L729" i="5"/>
  <c r="L813" i="5"/>
  <c r="L788" i="5"/>
  <c r="L626" i="5"/>
  <c r="L763" i="5"/>
  <c r="L423" i="5"/>
  <c r="L771" i="5"/>
  <c r="L768" i="5"/>
  <c r="L666" i="5"/>
  <c r="L585" i="5"/>
  <c r="L792" i="5"/>
  <c r="L793" i="5"/>
  <c r="L791" i="5"/>
  <c r="L622" i="5"/>
  <c r="L627" i="5"/>
  <c r="L634" i="5"/>
  <c r="L635" i="5"/>
  <c r="L639" i="5"/>
  <c r="L628" i="5"/>
  <c r="L636" i="5"/>
  <c r="L629" i="5"/>
  <c r="L682" i="5"/>
  <c r="L631" i="5"/>
  <c r="L633" i="5"/>
  <c r="L632" i="5"/>
  <c r="L584" i="5"/>
  <c r="L590" i="5"/>
  <c r="L591" i="5"/>
  <c r="L593" i="5"/>
  <c r="L588" i="5"/>
  <c r="L672" i="5"/>
  <c r="L598" i="5"/>
  <c r="L597" i="5"/>
  <c r="L459" i="5"/>
  <c r="L595" i="5"/>
  <c r="L596" i="5"/>
  <c r="L605" i="5"/>
  <c r="L608" i="5"/>
  <c r="L829" i="5"/>
  <c r="L707" i="5"/>
  <c r="L513" i="5"/>
  <c r="L616" i="5"/>
  <c r="L617" i="5"/>
  <c r="L618" i="5"/>
  <c r="L615" i="5"/>
  <c r="L619" i="5"/>
  <c r="L611" i="5"/>
  <c r="L524" i="5"/>
  <c r="L614" i="5"/>
  <c r="L620" i="5"/>
  <c r="L612" i="5"/>
  <c r="L613" i="5"/>
  <c r="L678" i="5"/>
  <c r="L698" i="5"/>
  <c r="L548" i="5"/>
  <c r="L571" i="5"/>
  <c r="L572" i="5"/>
  <c r="L573" i="5"/>
  <c r="L574" i="5"/>
  <c r="L575" i="5"/>
  <c r="L576" i="5"/>
  <c r="L557" i="5"/>
  <c r="L558" i="5"/>
  <c r="L559" i="5"/>
  <c r="L560" i="5"/>
  <c r="L563" i="5"/>
  <c r="L561" i="5"/>
  <c r="L564" i="5"/>
  <c r="L565" i="5"/>
  <c r="L570" i="5"/>
  <c r="L549" i="5"/>
  <c r="L679" i="5"/>
  <c r="L550" i="5"/>
  <c r="L551" i="5"/>
  <c r="L552" i="5"/>
  <c r="L577" i="5"/>
  <c r="L579" i="5"/>
  <c r="L580" i="5"/>
  <c r="L569" i="5"/>
  <c r="L553" i="5"/>
  <c r="L547" i="5"/>
  <c r="L554" i="5"/>
  <c r="L706" i="5"/>
  <c r="L464" i="5"/>
  <c r="L609" i="5"/>
  <c r="L489" i="5"/>
  <c r="L487" i="5"/>
  <c r="L490" i="5"/>
  <c r="L491" i="5"/>
  <c r="L488" i="5"/>
  <c r="L492" i="5"/>
  <c r="L503" i="5"/>
  <c r="L493" i="5"/>
  <c r="L498" i="5"/>
  <c r="L482" i="5"/>
  <c r="L481" i="5"/>
  <c r="L483" i="5"/>
  <c r="L484" i="5"/>
  <c r="L485" i="5"/>
  <c r="L494" i="5"/>
  <c r="L475" i="5"/>
  <c r="L499" i="5"/>
  <c r="L495" i="5"/>
  <c r="L496" i="5"/>
  <c r="L532" i="5"/>
  <c r="L530" i="5"/>
  <c r="L534" i="5"/>
  <c r="L540" i="5"/>
  <c r="L535" i="5"/>
  <c r="L533" i="5"/>
  <c r="L517" i="5"/>
  <c r="L543" i="5"/>
  <c r="L528" i="5"/>
  <c r="L536" i="5"/>
  <c r="L531" i="5"/>
  <c r="L541" i="5"/>
  <c r="L512" i="5"/>
  <c r="L545" i="5"/>
  <c r="L537" i="5"/>
  <c r="L700" i="5"/>
  <c r="L542" i="5"/>
  <c r="L529" i="5"/>
  <c r="L663" i="5"/>
  <c r="L668" i="5"/>
  <c r="L671" i="5"/>
  <c r="L669" i="5"/>
  <c r="L667" i="5"/>
  <c r="L800" i="5"/>
  <c r="L664" i="5"/>
  <c r="L665" i="5"/>
  <c r="L384" i="5"/>
  <c r="L389" i="5"/>
  <c r="L387" i="5"/>
  <c r="L383" i="5"/>
  <c r="L406" i="5"/>
  <c r="L407" i="5"/>
  <c r="L568" i="5"/>
  <c r="L486" i="5"/>
  <c r="L45" i="5"/>
  <c r="L46" i="5"/>
  <c r="L47" i="5"/>
  <c r="L51" i="5"/>
  <c r="L712" i="5"/>
  <c r="L566" i="5"/>
  <c r="L556" i="5"/>
  <c r="L578" i="5"/>
  <c r="L870" i="5"/>
  <c r="L67" i="5"/>
  <c r="L871" i="5"/>
  <c r="L872" i="5"/>
  <c r="L874" i="5"/>
  <c r="L875" i="5"/>
  <c r="L876" i="5"/>
  <c r="L877" i="5"/>
  <c r="L873" i="5"/>
  <c r="L878" i="5"/>
  <c r="L858" i="5"/>
  <c r="L859" i="5"/>
  <c r="L863" i="5"/>
  <c r="L864" i="5"/>
  <c r="L861" i="5"/>
  <c r="L860" i="5"/>
  <c r="L857" i="5"/>
  <c r="L862" i="5"/>
  <c r="L567" i="5"/>
  <c r="K341" i="5"/>
  <c r="K361" i="5"/>
  <c r="K369" i="5"/>
  <c r="K362" i="5"/>
  <c r="K366" i="5"/>
  <c r="K363" i="5"/>
  <c r="K365" i="5"/>
  <c r="K374" i="5"/>
  <c r="K390" i="5"/>
  <c r="K391" i="5"/>
  <c r="K400" i="5"/>
  <c r="K401" i="5"/>
  <c r="K404" i="5"/>
  <c r="K408" i="5"/>
  <c r="K393" i="5"/>
  <c r="K409" i="5"/>
  <c r="K394" i="5"/>
  <c r="K392" i="5"/>
  <c r="K395" i="5"/>
  <c r="K396" i="5"/>
  <c r="K397" i="5"/>
  <c r="K398" i="5"/>
  <c r="K410" i="5"/>
  <c r="K403" i="5"/>
  <c r="K411" i="5"/>
  <c r="K399" i="5"/>
  <c r="K402" i="5"/>
  <c r="K417" i="5"/>
  <c r="K416" i="5"/>
  <c r="K418" i="5"/>
  <c r="K419" i="5"/>
  <c r="K414" i="5"/>
  <c r="K415" i="5"/>
  <c r="K413" i="5"/>
  <c r="K420" i="5"/>
  <c r="K773" i="5"/>
  <c r="K774" i="5"/>
  <c r="K775" i="5"/>
  <c r="K740" i="5"/>
  <c r="K690" i="5"/>
  <c r="K776" i="5"/>
  <c r="K527" i="5"/>
  <c r="K781" i="5"/>
  <c r="K780" i="5"/>
  <c r="K779" i="5"/>
  <c r="K601" i="5"/>
  <c r="K786" i="5"/>
  <c r="K820" i="5"/>
  <c r="K795" i="5"/>
  <c r="K796" i="5"/>
  <c r="K797" i="5"/>
  <c r="K811" i="5"/>
  <c r="K802" i="5"/>
  <c r="K801" i="5"/>
  <c r="K805" i="5"/>
  <c r="K311" i="5"/>
  <c r="K808" i="5"/>
  <c r="K851" i="5"/>
  <c r="K850" i="5"/>
  <c r="K823" i="5"/>
  <c r="K825" i="5"/>
  <c r="K426" i="5"/>
  <c r="K844" i="5"/>
  <c r="K757" i="5"/>
  <c r="K834" i="5"/>
  <c r="K830" i="5"/>
  <c r="K630" i="5"/>
  <c r="K839" i="5"/>
  <c r="K840" i="5"/>
  <c r="K838" i="5"/>
  <c r="K841" i="5"/>
  <c r="K821" i="5"/>
  <c r="K828" i="5"/>
  <c r="K766" i="5"/>
  <c r="K809" i="5"/>
  <c r="K853" i="5"/>
  <c r="K852" i="5"/>
  <c r="K822" i="5"/>
  <c r="K856" i="5"/>
  <c r="K594" i="5"/>
  <c r="K719" i="5"/>
  <c r="K587" i="5"/>
  <c r="K819" i="5"/>
  <c r="K815" i="5"/>
  <c r="K812" i="5"/>
  <c r="K847" i="5"/>
  <c r="K846" i="5"/>
  <c r="K845" i="5"/>
  <c r="K758" i="5"/>
  <c r="K427" i="5"/>
  <c r="K428" i="5"/>
  <c r="K429" i="5"/>
  <c r="K432" i="5"/>
  <c r="K433" i="5"/>
  <c r="K424" i="5"/>
  <c r="K434" i="5"/>
  <c r="K435" i="5"/>
  <c r="K425" i="5"/>
  <c r="K436" i="5"/>
  <c r="K437" i="5"/>
  <c r="K438" i="5"/>
  <c r="K439" i="5"/>
  <c r="K638" i="5"/>
  <c r="K441" i="5"/>
  <c r="K442" i="5"/>
  <c r="K462" i="5"/>
  <c r="K443" i="5"/>
  <c r="K444" i="5"/>
  <c r="K445" i="5"/>
  <c r="K446" i="5"/>
  <c r="K447" i="5"/>
  <c r="K449" i="5"/>
  <c r="K450" i="5"/>
  <c r="K451" i="5"/>
  <c r="K452" i="5"/>
  <c r="K453" i="5"/>
  <c r="K454" i="5"/>
  <c r="K463" i="5"/>
  <c r="K455" i="5"/>
  <c r="K456" i="5"/>
  <c r="K457" i="5"/>
  <c r="K458" i="5"/>
  <c r="K460" i="5"/>
  <c r="K430" i="5"/>
  <c r="K661" i="5"/>
  <c r="K674" i="5"/>
  <c r="K837" i="5"/>
  <c r="K673" i="5"/>
  <c r="K675" i="5"/>
  <c r="K683" i="5"/>
  <c r="K684" i="5"/>
  <c r="K677" i="5"/>
  <c r="K685" i="5"/>
  <c r="K686" i="5"/>
  <c r="K772" i="5"/>
  <c r="K693" i="5"/>
  <c r="K691" i="5"/>
  <c r="K694" i="5"/>
  <c r="K696" i="5"/>
  <c r="K692" i="5"/>
  <c r="K699" i="5"/>
  <c r="K701" i="5"/>
  <c r="K704" i="5"/>
  <c r="K702" i="5"/>
  <c r="K703" i="5"/>
  <c r="K705" i="5"/>
  <c r="K794" i="5"/>
  <c r="K603" i="5"/>
  <c r="K708" i="5"/>
  <c r="K709" i="5"/>
  <c r="K749" i="5"/>
  <c r="K710" i="5"/>
  <c r="K713" i="5"/>
  <c r="K717" i="5"/>
  <c r="K715" i="5"/>
  <c r="K718" i="5"/>
  <c r="K716" i="5"/>
  <c r="K711" i="5"/>
  <c r="K720" i="5"/>
  <c r="K721" i="5"/>
  <c r="K722" i="5"/>
  <c r="K657" i="5"/>
  <c r="K724" i="5"/>
  <c r="K725" i="5"/>
  <c r="K726" i="5"/>
  <c r="K727" i="5"/>
  <c r="K785" i="5"/>
  <c r="K782" i="5"/>
  <c r="K623" i="5"/>
  <c r="K624" i="5"/>
  <c r="K562" i="5"/>
  <c r="K546" i="5"/>
  <c r="K640" i="5"/>
  <c r="K734" i="5"/>
  <c r="K738" i="5"/>
  <c r="K751" i="5"/>
  <c r="K731" i="5"/>
  <c r="K732" i="5"/>
  <c r="K849" i="5"/>
  <c r="K750" i="5"/>
  <c r="K754" i="5"/>
  <c r="K748" i="5"/>
  <c r="K745" i="5"/>
  <c r="K739" i="5"/>
  <c r="K743" i="5"/>
  <c r="K730" i="5"/>
  <c r="K744" i="5"/>
  <c r="K761" i="5"/>
  <c r="K760" i="5"/>
  <c r="K729" i="5"/>
  <c r="K813" i="5"/>
  <c r="K788" i="5"/>
  <c r="K626" i="5"/>
  <c r="K763" i="5"/>
  <c r="K423" i="5"/>
  <c r="K771" i="5"/>
  <c r="K768" i="5"/>
  <c r="K666" i="5"/>
  <c r="K647" i="5"/>
  <c r="K648" i="5"/>
  <c r="K649" i="5"/>
  <c r="K650" i="5"/>
  <c r="K642" i="5"/>
  <c r="K643" i="5"/>
  <c r="K651" i="5"/>
  <c r="K652" i="5"/>
  <c r="K660" i="5"/>
  <c r="K644" i="5"/>
  <c r="K645" i="5"/>
  <c r="K654" i="5"/>
  <c r="K585" i="5"/>
  <c r="K658" i="5"/>
  <c r="K659" i="5"/>
  <c r="K655" i="5"/>
  <c r="K792" i="5"/>
  <c r="K793" i="5"/>
  <c r="K791" i="5"/>
  <c r="K622" i="5"/>
  <c r="K627" i="5"/>
  <c r="K634" i="5"/>
  <c r="K635" i="5"/>
  <c r="K639" i="5"/>
  <c r="K628" i="5"/>
  <c r="K636" i="5"/>
  <c r="K629" i="5"/>
  <c r="K682" i="5"/>
  <c r="K631" i="5"/>
  <c r="K633" i="5"/>
  <c r="K632" i="5"/>
  <c r="K584" i="5"/>
  <c r="K590" i="5"/>
  <c r="K591" i="5"/>
  <c r="K593" i="5"/>
  <c r="K588" i="5"/>
  <c r="K672" i="5"/>
  <c r="K380" i="5"/>
  <c r="K598" i="5"/>
  <c r="K597" i="5"/>
  <c r="K459" i="5"/>
  <c r="K595" i="5"/>
  <c r="K596" i="5"/>
  <c r="K605" i="5"/>
  <c r="K608" i="5"/>
  <c r="K829" i="5"/>
  <c r="K707" i="5"/>
  <c r="K513" i="5"/>
  <c r="K616" i="5"/>
  <c r="K617" i="5"/>
  <c r="K618" i="5"/>
  <c r="K615" i="5"/>
  <c r="K619" i="5"/>
  <c r="K611" i="5"/>
  <c r="K524" i="5"/>
  <c r="K614" i="5"/>
  <c r="K620" i="5"/>
  <c r="K612" i="5"/>
  <c r="K613" i="5"/>
  <c r="K678" i="5"/>
  <c r="K698" i="5"/>
  <c r="K548" i="5"/>
  <c r="K571" i="5"/>
  <c r="K572" i="5"/>
  <c r="K573" i="5"/>
  <c r="K574" i="5"/>
  <c r="K575" i="5"/>
  <c r="K576" i="5"/>
  <c r="K557" i="5"/>
  <c r="K558" i="5"/>
  <c r="K559" i="5"/>
  <c r="K560" i="5"/>
  <c r="K563" i="5"/>
  <c r="K561" i="5"/>
  <c r="K564" i="5"/>
  <c r="K565" i="5"/>
  <c r="K570" i="5"/>
  <c r="K549" i="5"/>
  <c r="K679" i="5"/>
  <c r="K550" i="5"/>
  <c r="K551" i="5"/>
  <c r="K552" i="5"/>
  <c r="K577" i="5"/>
  <c r="K579" i="5"/>
  <c r="K580" i="5"/>
  <c r="K569" i="5"/>
  <c r="K553" i="5"/>
  <c r="K547" i="5"/>
  <c r="K554" i="5"/>
  <c r="K706" i="5"/>
  <c r="K464" i="5"/>
  <c r="K609" i="5"/>
  <c r="K489" i="5"/>
  <c r="K487" i="5"/>
  <c r="K490" i="5"/>
  <c r="K491" i="5"/>
  <c r="K488" i="5"/>
  <c r="K492" i="5"/>
  <c r="K503" i="5"/>
  <c r="K493" i="5"/>
  <c r="K498" i="5"/>
  <c r="K482" i="5"/>
  <c r="K481" i="5"/>
  <c r="K483" i="5"/>
  <c r="K484" i="5"/>
  <c r="K485" i="5"/>
  <c r="K494" i="5"/>
  <c r="K475" i="5"/>
  <c r="K499" i="5"/>
  <c r="K495" i="5"/>
  <c r="K496" i="5"/>
  <c r="K532" i="5"/>
  <c r="K530" i="5"/>
  <c r="K534" i="5"/>
  <c r="K540" i="5"/>
  <c r="K535" i="5"/>
  <c r="K533" i="5"/>
  <c r="K517" i="5"/>
  <c r="K543" i="5"/>
  <c r="K528" i="5"/>
  <c r="K536" i="5"/>
  <c r="K531" i="5"/>
  <c r="K541" i="5"/>
  <c r="K512" i="5"/>
  <c r="K545" i="5"/>
  <c r="K537" i="5"/>
  <c r="K700" i="5"/>
  <c r="K542" i="5"/>
  <c r="K529" i="5"/>
  <c r="K663" i="5"/>
  <c r="K668" i="5"/>
  <c r="K671" i="5"/>
  <c r="K669" i="5"/>
  <c r="K667" i="5"/>
  <c r="K800" i="5"/>
  <c r="K664" i="5"/>
  <c r="K665" i="5"/>
  <c r="K384" i="5"/>
  <c r="K389" i="5"/>
  <c r="K387" i="5"/>
  <c r="K383" i="5"/>
  <c r="K406" i="5"/>
  <c r="K407" i="5"/>
  <c r="K568" i="5"/>
  <c r="K486" i="5"/>
  <c r="K45" i="5"/>
  <c r="K46" i="5"/>
  <c r="K47" i="5"/>
  <c r="K51" i="5"/>
  <c r="K712" i="5"/>
  <c r="K566" i="5"/>
  <c r="K556" i="5"/>
  <c r="K578" i="5"/>
  <c r="K870" i="5"/>
  <c r="K67" i="5"/>
  <c r="K871" i="5"/>
  <c r="K872" i="5"/>
  <c r="K874" i="5"/>
  <c r="K875" i="5"/>
  <c r="K876" i="5"/>
  <c r="K877" i="5"/>
  <c r="K873" i="5"/>
  <c r="K878" i="5"/>
  <c r="K858" i="5"/>
  <c r="K859" i="5"/>
  <c r="K863" i="5"/>
  <c r="K864" i="5"/>
  <c r="K861" i="5"/>
  <c r="K860" i="5"/>
  <c r="K857" i="5"/>
  <c r="K862" i="5"/>
  <c r="K567" i="5"/>
  <c r="S271" i="5"/>
  <c r="S268" i="5"/>
  <c r="S266" i="5"/>
  <c r="S279" i="5"/>
  <c r="S15" i="5"/>
  <c r="S269" i="5"/>
  <c r="S267" i="5"/>
  <c r="S278" i="5"/>
  <c r="S319" i="5"/>
  <c r="S320" i="5"/>
  <c r="S323" i="5"/>
  <c r="S342" i="5"/>
  <c r="S347" i="5"/>
  <c r="S329" i="5"/>
  <c r="S330" i="5"/>
  <c r="S331" i="5"/>
  <c r="S332" i="5"/>
  <c r="S333" i="5"/>
  <c r="S334" i="5"/>
  <c r="S336" i="5"/>
  <c r="S337" i="5"/>
  <c r="S338" i="5"/>
  <c r="S324" i="5"/>
  <c r="S325" i="5"/>
  <c r="S327" i="5"/>
  <c r="S339" i="5"/>
  <c r="S340" i="5"/>
  <c r="S295" i="5"/>
  <c r="S284" i="5"/>
  <c r="S282" i="5"/>
  <c r="S283" i="5"/>
  <c r="S662" i="5"/>
  <c r="S755" i="5"/>
  <c r="S756" i="5"/>
  <c r="S281" i="5"/>
  <c r="S280" i="5"/>
  <c r="S310" i="5"/>
  <c r="S314" i="5"/>
  <c r="S313" i="5"/>
  <c r="S315" i="5"/>
  <c r="S318" i="5"/>
  <c r="S317" i="5"/>
  <c r="S316" i="5"/>
  <c r="S286" i="5"/>
  <c r="S291" i="5"/>
  <c r="S296" i="5"/>
  <c r="S303" i="5"/>
  <c r="S287" i="5"/>
  <c r="S285" i="5"/>
  <c r="S297" i="5"/>
  <c r="S298" i="5"/>
  <c r="S288" i="5"/>
  <c r="S289" i="5"/>
  <c r="S290" i="5"/>
  <c r="S299" i="5"/>
  <c r="S300" i="5"/>
  <c r="S301" i="5"/>
  <c r="S293" i="5"/>
  <c r="S292" i="5"/>
  <c r="S302" i="5"/>
  <c r="P271" i="5"/>
  <c r="P268" i="5"/>
  <c r="P266" i="5"/>
  <c r="P279" i="5"/>
  <c r="P15" i="5"/>
  <c r="P269" i="5"/>
  <c r="P267" i="5"/>
  <c r="P278" i="5"/>
  <c r="P319" i="5"/>
  <c r="P320" i="5"/>
  <c r="P323" i="5"/>
  <c r="P342" i="5"/>
  <c r="P347" i="5"/>
  <c r="P329" i="5"/>
  <c r="P330" i="5"/>
  <c r="P331" i="5"/>
  <c r="P332" i="5"/>
  <c r="P333" i="5"/>
  <c r="P334" i="5"/>
  <c r="P336" i="5"/>
  <c r="P337" i="5"/>
  <c r="P338" i="5"/>
  <c r="P324" i="5"/>
  <c r="P325" i="5"/>
  <c r="P327" i="5"/>
  <c r="P339" i="5"/>
  <c r="P340" i="5"/>
  <c r="P295" i="5"/>
  <c r="P284" i="5"/>
  <c r="P282" i="5"/>
  <c r="P283" i="5"/>
  <c r="P662" i="5"/>
  <c r="P755" i="5"/>
  <c r="P756" i="5"/>
  <c r="P281" i="5"/>
  <c r="P280" i="5"/>
  <c r="P310" i="5"/>
  <c r="P314" i="5"/>
  <c r="P313" i="5"/>
  <c r="P315" i="5"/>
  <c r="P318" i="5"/>
  <c r="P317" i="5"/>
  <c r="P316" i="5"/>
  <c r="P304" i="5"/>
  <c r="P286" i="5"/>
  <c r="P291" i="5"/>
  <c r="P296" i="5"/>
  <c r="P303" i="5"/>
  <c r="P287" i="5"/>
  <c r="P285" i="5"/>
  <c r="P297" i="5"/>
  <c r="P298" i="5"/>
  <c r="P288" i="5"/>
  <c r="P289" i="5"/>
  <c r="P290" i="5"/>
  <c r="P299" i="5"/>
  <c r="P300" i="5"/>
  <c r="P301" i="5"/>
  <c r="P293" i="5"/>
  <c r="P292" i="5"/>
  <c r="P302" i="5"/>
  <c r="N271" i="5"/>
  <c r="N268" i="5"/>
  <c r="N266" i="5"/>
  <c r="N279" i="5"/>
  <c r="N15" i="5"/>
  <c r="N269" i="5"/>
  <c r="N267" i="5"/>
  <c r="N278" i="5"/>
  <c r="N319" i="5"/>
  <c r="N320" i="5"/>
  <c r="N323" i="5"/>
  <c r="N342" i="5"/>
  <c r="N347" i="5"/>
  <c r="N329" i="5"/>
  <c r="N330" i="5"/>
  <c r="N331" i="5"/>
  <c r="N332" i="5"/>
  <c r="N333" i="5"/>
  <c r="N334" i="5"/>
  <c r="N336" i="5"/>
  <c r="N337" i="5"/>
  <c r="N338" i="5"/>
  <c r="N324" i="5"/>
  <c r="N325" i="5"/>
  <c r="N327" i="5"/>
  <c r="N339" i="5"/>
  <c r="N340" i="5"/>
  <c r="N295" i="5"/>
  <c r="N284" i="5"/>
  <c r="N282" i="5"/>
  <c r="N283" i="5"/>
  <c r="N662" i="5"/>
  <c r="N755" i="5"/>
  <c r="N756" i="5"/>
  <c r="N281" i="5"/>
  <c r="N280" i="5"/>
  <c r="N310" i="5"/>
  <c r="N314" i="5"/>
  <c r="N313" i="5"/>
  <c r="N315" i="5"/>
  <c r="N318" i="5"/>
  <c r="N317" i="5"/>
  <c r="N316" i="5"/>
  <c r="N304" i="5"/>
  <c r="N286" i="5"/>
  <c r="N291" i="5"/>
  <c r="N296" i="5"/>
  <c r="N303" i="5"/>
  <c r="N287" i="5"/>
  <c r="N285" i="5"/>
  <c r="N297" i="5"/>
  <c r="N298" i="5"/>
  <c r="N288" i="5"/>
  <c r="N289" i="5"/>
  <c r="N290" i="5"/>
  <c r="N299" i="5"/>
  <c r="N300" i="5"/>
  <c r="N301" i="5"/>
  <c r="N293" i="5"/>
  <c r="N292" i="5"/>
  <c r="N302" i="5"/>
  <c r="L271" i="5"/>
  <c r="L268" i="5"/>
  <c r="L266" i="5"/>
  <c r="L279" i="5"/>
  <c r="L269" i="5"/>
  <c r="L267" i="5"/>
  <c r="L278" i="5"/>
  <c r="L319" i="5"/>
  <c r="L320" i="5"/>
  <c r="L323" i="5"/>
  <c r="L342" i="5"/>
  <c r="L347" i="5"/>
  <c r="L329" i="5"/>
  <c r="L330" i="5"/>
  <c r="L331" i="5"/>
  <c r="L332" i="5"/>
  <c r="L333" i="5"/>
  <c r="L334" i="5"/>
  <c r="L336" i="5"/>
  <c r="L337" i="5"/>
  <c r="L338" i="5"/>
  <c r="L324" i="5"/>
  <c r="L325" i="5"/>
  <c r="L327" i="5"/>
  <c r="L339" i="5"/>
  <c r="L340" i="5"/>
  <c r="L295" i="5"/>
  <c r="L284" i="5"/>
  <c r="L282" i="5"/>
  <c r="L283" i="5"/>
  <c r="L755" i="5"/>
  <c r="L756" i="5"/>
  <c r="L281" i="5"/>
  <c r="L280" i="5"/>
  <c r="L310" i="5"/>
  <c r="L314" i="5"/>
  <c r="L313" i="5"/>
  <c r="L315" i="5"/>
  <c r="L318" i="5"/>
  <c r="L317" i="5"/>
  <c r="L316" i="5"/>
  <c r="L304" i="5"/>
  <c r="L286" i="5"/>
  <c r="L291" i="5"/>
  <c r="L296" i="5"/>
  <c r="L303" i="5"/>
  <c r="L287" i="5"/>
  <c r="L285" i="5"/>
  <c r="L297" i="5"/>
  <c r="L298" i="5"/>
  <c r="L288" i="5"/>
  <c r="L289" i="5"/>
  <c r="L290" i="5"/>
  <c r="L299" i="5"/>
  <c r="L300" i="5"/>
  <c r="L301" i="5"/>
  <c r="L293" i="5"/>
  <c r="L292" i="5"/>
  <c r="L302" i="5"/>
  <c r="K271" i="5"/>
  <c r="K268" i="5"/>
  <c r="K266" i="5"/>
  <c r="K279" i="5"/>
  <c r="K269" i="5"/>
  <c r="K267" i="5"/>
  <c r="K278" i="5"/>
  <c r="K319" i="5"/>
  <c r="K320" i="5"/>
  <c r="K323" i="5"/>
  <c r="K342" i="5"/>
  <c r="K347" i="5"/>
  <c r="K329" i="5"/>
  <c r="K330" i="5"/>
  <c r="K331" i="5"/>
  <c r="K332" i="5"/>
  <c r="K333" i="5"/>
  <c r="K334" i="5"/>
  <c r="K336" i="5"/>
  <c r="K338" i="5"/>
  <c r="K324" i="5"/>
  <c r="K325" i="5"/>
  <c r="K327" i="5"/>
  <c r="K339" i="5"/>
  <c r="K340" i="5"/>
  <c r="K295" i="5"/>
  <c r="K284" i="5"/>
  <c r="K282" i="5"/>
  <c r="K283" i="5"/>
  <c r="K662" i="5"/>
  <c r="K755" i="5"/>
  <c r="K756" i="5"/>
  <c r="K281" i="5"/>
  <c r="K280" i="5"/>
  <c r="K310" i="5"/>
  <c r="K314" i="5"/>
  <c r="K313" i="5"/>
  <c r="K315" i="5"/>
  <c r="K318" i="5"/>
  <c r="K317" i="5"/>
  <c r="K316" i="5"/>
  <c r="K304" i="5"/>
  <c r="K286" i="5"/>
  <c r="K291" i="5"/>
  <c r="K296" i="5"/>
  <c r="K303" i="5"/>
  <c r="K287" i="5"/>
  <c r="K285" i="5"/>
  <c r="K297" i="5"/>
  <c r="K298" i="5"/>
  <c r="K288" i="5"/>
  <c r="K289" i="5"/>
  <c r="K290" i="5"/>
  <c r="K299" i="5"/>
  <c r="K300" i="5"/>
  <c r="K301" i="5"/>
  <c r="K293" i="5"/>
  <c r="K292" i="5"/>
  <c r="K302" i="5"/>
  <c r="S304" i="5" l="1"/>
  <c r="R572" i="5"/>
  <c r="R698" i="5"/>
  <c r="R615" i="5"/>
  <c r="R608" i="5"/>
  <c r="R595" i="5"/>
  <c r="R590" i="5"/>
  <c r="R682" i="5"/>
  <c r="R569" i="5"/>
  <c r="R474" i="5"/>
  <c r="R570" i="5"/>
  <c r="R397" i="5"/>
  <c r="R393" i="5"/>
  <c r="R391" i="5"/>
  <c r="R365" i="5"/>
  <c r="R341" i="5"/>
  <c r="R485" i="5"/>
  <c r="R488" i="5"/>
  <c r="R862" i="5"/>
  <c r="R859" i="5"/>
  <c r="R67" i="5"/>
  <c r="R51" i="5"/>
  <c r="R45" i="5"/>
  <c r="R665" i="5"/>
  <c r="R518" i="5"/>
  <c r="R523" i="5"/>
  <c r="R521" i="5"/>
  <c r="R543" i="5"/>
  <c r="R534" i="5"/>
  <c r="R863" i="5"/>
  <c r="R861" i="5"/>
  <c r="R876" i="5"/>
  <c r="R566" i="5"/>
  <c r="R568" i="5"/>
  <c r="R388" i="5"/>
  <c r="R800" i="5"/>
  <c r="R526" i="5"/>
  <c r="R522" i="5"/>
  <c r="R531" i="5"/>
  <c r="R517" i="5"/>
  <c r="R873" i="5"/>
  <c r="R875" i="5"/>
  <c r="R578" i="5"/>
  <c r="R46" i="5"/>
  <c r="R384" i="5"/>
  <c r="R671" i="5"/>
  <c r="R519" i="5"/>
  <c r="R525" i="5"/>
  <c r="R545" i="5"/>
  <c r="R540" i="5"/>
  <c r="R495" i="5"/>
  <c r="R494" i="5"/>
  <c r="R498" i="5"/>
  <c r="R492" i="5"/>
  <c r="R489" i="5"/>
  <c r="R553" i="5"/>
  <c r="R552" i="5"/>
  <c r="R549" i="5"/>
  <c r="R563" i="5"/>
  <c r="R573" i="5"/>
  <c r="R612" i="5"/>
  <c r="R619" i="5"/>
  <c r="R596" i="5"/>
  <c r="R598" i="5"/>
  <c r="R591" i="5"/>
  <c r="R631" i="5"/>
  <c r="R639" i="5"/>
  <c r="R655" i="5"/>
  <c r="R645" i="5"/>
  <c r="R642" i="5"/>
  <c r="R813" i="5"/>
  <c r="R744" i="5"/>
  <c r="R754" i="5"/>
  <c r="R731" i="5"/>
  <c r="R546" i="5"/>
  <c r="R724" i="5"/>
  <c r="R716" i="5"/>
  <c r="R794" i="5"/>
  <c r="R701" i="5"/>
  <c r="R694" i="5"/>
  <c r="R685" i="5"/>
  <c r="R458" i="5"/>
  <c r="R450" i="5"/>
  <c r="R444" i="5"/>
  <c r="R439" i="5"/>
  <c r="R434" i="5"/>
  <c r="R427" i="5"/>
  <c r="R856" i="5"/>
  <c r="R853" i="5"/>
  <c r="R821" i="5"/>
  <c r="R311" i="5"/>
  <c r="R780" i="5"/>
  <c r="R776" i="5"/>
  <c r="R414" i="5"/>
  <c r="R791" i="5"/>
  <c r="R643" i="5"/>
  <c r="R648" i="5"/>
  <c r="R788" i="5"/>
  <c r="R640" i="5"/>
  <c r="R725" i="5"/>
  <c r="R711" i="5"/>
  <c r="R710" i="5"/>
  <c r="R704" i="5"/>
  <c r="R683" i="5"/>
  <c r="R460" i="5"/>
  <c r="R463" i="5"/>
  <c r="R445" i="5"/>
  <c r="R638" i="5"/>
  <c r="R435" i="5"/>
  <c r="R428" i="5"/>
  <c r="R846" i="5"/>
  <c r="R819" i="5"/>
  <c r="R828" i="5"/>
  <c r="R834" i="5"/>
  <c r="R299" i="5"/>
  <c r="R297" i="5"/>
  <c r="R296" i="5"/>
  <c r="R755" i="5"/>
  <c r="R327" i="5"/>
  <c r="R850" i="5"/>
  <c r="R527" i="5"/>
  <c r="R774" i="5"/>
  <c r="R417" i="5"/>
  <c r="R398" i="5"/>
  <c r="R409" i="5"/>
  <c r="R361" i="5"/>
  <c r="R858" i="5"/>
  <c r="R870" i="5"/>
  <c r="R383" i="5"/>
  <c r="R668" i="5"/>
  <c r="R700" i="5"/>
  <c r="R541" i="5"/>
  <c r="R499" i="5"/>
  <c r="R484" i="5"/>
  <c r="R491" i="5"/>
  <c r="R580" i="5"/>
  <c r="R657" i="5"/>
  <c r="R567" i="5"/>
  <c r="R872" i="5"/>
  <c r="R47" i="5"/>
  <c r="R407" i="5"/>
  <c r="R387" i="5"/>
  <c r="R667" i="5"/>
  <c r="R520" i="5"/>
  <c r="R542" i="5"/>
  <c r="R512" i="5"/>
  <c r="R533" i="5"/>
  <c r="R481" i="5"/>
  <c r="R577" i="5"/>
  <c r="R564" i="5"/>
  <c r="R557" i="5"/>
  <c r="R524" i="5"/>
  <c r="R617" i="5"/>
  <c r="R605" i="5"/>
  <c r="R597" i="5"/>
  <c r="R593" i="5"/>
  <c r="R632" i="5"/>
  <c r="R627" i="5"/>
  <c r="R658" i="5"/>
  <c r="R652" i="5"/>
  <c r="R650" i="5"/>
  <c r="R759" i="5"/>
  <c r="R743" i="5"/>
  <c r="R732" i="5"/>
  <c r="R738" i="5"/>
  <c r="R623" i="5"/>
  <c r="R726" i="5"/>
  <c r="R721" i="5"/>
  <c r="R717" i="5"/>
  <c r="R709" i="5"/>
  <c r="R703" i="5"/>
  <c r="R677" i="5"/>
  <c r="R837" i="5"/>
  <c r="R456" i="5"/>
  <c r="R452" i="5"/>
  <c r="R447" i="5"/>
  <c r="R442" i="5"/>
  <c r="R436" i="5"/>
  <c r="R432" i="5"/>
  <c r="R758" i="5"/>
  <c r="R857" i="5"/>
  <c r="R864" i="5"/>
  <c r="R878" i="5"/>
  <c r="R871" i="5"/>
  <c r="R860" i="5"/>
  <c r="R556" i="5"/>
  <c r="R529" i="5"/>
  <c r="R515" i="5"/>
  <c r="R493" i="5"/>
  <c r="R551" i="5"/>
  <c r="R559" i="5"/>
  <c r="R571" i="5"/>
  <c r="R678" i="5"/>
  <c r="R620" i="5"/>
  <c r="R707" i="5"/>
  <c r="R459" i="5"/>
  <c r="R672" i="5"/>
  <c r="R635" i="5"/>
  <c r="R659" i="5"/>
  <c r="R641" i="5"/>
  <c r="R666" i="5"/>
  <c r="R763" i="5"/>
  <c r="R729" i="5"/>
  <c r="R745" i="5"/>
  <c r="R750" i="5"/>
  <c r="R785" i="5"/>
  <c r="R718" i="5"/>
  <c r="R691" i="5"/>
  <c r="R675" i="5"/>
  <c r="R661" i="5"/>
  <c r="R454" i="5"/>
  <c r="R449" i="5"/>
  <c r="R438" i="5"/>
  <c r="R424" i="5"/>
  <c r="R812" i="5"/>
  <c r="R854" i="5"/>
  <c r="R841" i="5"/>
  <c r="R825" i="5"/>
  <c r="R805" i="5"/>
  <c r="R797" i="5"/>
  <c r="R690" i="5"/>
  <c r="R773" i="5"/>
  <c r="R419" i="5"/>
  <c r="R402" i="5"/>
  <c r="R396" i="5"/>
  <c r="R408" i="5"/>
  <c r="R390" i="5"/>
  <c r="R877" i="5"/>
  <c r="R486" i="5"/>
  <c r="R530" i="5"/>
  <c r="R644" i="5"/>
  <c r="R874" i="5"/>
  <c r="R664" i="5"/>
  <c r="R629" i="5"/>
  <c r="R587" i="5"/>
  <c r="R712" i="5"/>
  <c r="R406" i="5"/>
  <c r="R389" i="5"/>
  <c r="R669" i="5"/>
  <c r="R516" i="5"/>
  <c r="R537" i="5"/>
  <c r="R528" i="5"/>
  <c r="R535" i="5"/>
  <c r="R496" i="5"/>
  <c r="R475" i="5"/>
  <c r="R482" i="5"/>
  <c r="R503" i="5"/>
  <c r="R487" i="5"/>
  <c r="R609" i="5"/>
  <c r="R706" i="5"/>
  <c r="R547" i="5"/>
  <c r="R679" i="5"/>
  <c r="R561" i="5"/>
  <c r="R576" i="5"/>
  <c r="R574" i="5"/>
  <c r="R548" i="5"/>
  <c r="R613" i="5"/>
  <c r="R611" i="5"/>
  <c r="R616" i="5"/>
  <c r="R633" i="5"/>
  <c r="R628" i="5"/>
  <c r="R585" i="5"/>
  <c r="R651" i="5"/>
  <c r="R649" i="5"/>
  <c r="R771" i="5"/>
  <c r="R739" i="5"/>
  <c r="R734" i="5"/>
  <c r="R713" i="5"/>
  <c r="R708" i="5"/>
  <c r="R702" i="5"/>
  <c r="R696" i="5"/>
  <c r="R686" i="5"/>
  <c r="R684" i="5"/>
  <c r="R455" i="5"/>
  <c r="R451" i="5"/>
  <c r="R446" i="5"/>
  <c r="R441" i="5"/>
  <c r="R425" i="5"/>
  <c r="R429" i="5"/>
  <c r="R845" i="5"/>
  <c r="R815" i="5"/>
  <c r="R719" i="5"/>
  <c r="R830" i="5"/>
  <c r="R426" i="5"/>
  <c r="R802" i="5"/>
  <c r="R779" i="5"/>
  <c r="R775" i="5"/>
  <c r="R415" i="5"/>
  <c r="R411" i="5"/>
  <c r="R410" i="5"/>
  <c r="R394" i="5"/>
  <c r="R400" i="5"/>
  <c r="R369" i="5"/>
  <c r="R362" i="5"/>
  <c r="R483" i="5"/>
  <c r="R464" i="5"/>
  <c r="R554" i="5"/>
  <c r="R579" i="5"/>
  <c r="R550" i="5"/>
  <c r="R565" i="5"/>
  <c r="R558" i="5"/>
  <c r="R575" i="5"/>
  <c r="R614" i="5"/>
  <c r="R618" i="5"/>
  <c r="R829" i="5"/>
  <c r="R588" i="5"/>
  <c r="R636" i="5"/>
  <c r="R793" i="5"/>
  <c r="R660" i="5"/>
  <c r="R768" i="5"/>
  <c r="R626" i="5"/>
  <c r="R760" i="5"/>
  <c r="R730" i="5"/>
  <c r="R751" i="5"/>
  <c r="R624" i="5"/>
  <c r="R727" i="5"/>
  <c r="R722" i="5"/>
  <c r="R715" i="5"/>
  <c r="R749" i="5"/>
  <c r="R705" i="5"/>
  <c r="R692" i="5"/>
  <c r="R693" i="5"/>
  <c r="R673" i="5"/>
  <c r="R457" i="5"/>
  <c r="R453" i="5"/>
  <c r="R462" i="5"/>
  <c r="R437" i="5"/>
  <c r="R433" i="5"/>
  <c r="R822" i="5"/>
  <c r="R838" i="5"/>
  <c r="R630" i="5"/>
  <c r="R844" i="5"/>
  <c r="R808" i="5"/>
  <c r="R801" i="5"/>
  <c r="R796" i="5"/>
  <c r="R786" i="5"/>
  <c r="R413" i="5"/>
  <c r="R418" i="5"/>
  <c r="R395" i="5"/>
  <c r="R374" i="5"/>
  <c r="R363" i="5"/>
  <c r="R852" i="5"/>
  <c r="R809" i="5"/>
  <c r="R840" i="5"/>
  <c r="R795" i="5"/>
  <c r="R601" i="5"/>
  <c r="R781" i="5"/>
  <c r="R740" i="5"/>
  <c r="R420" i="5"/>
  <c r="R416" i="5"/>
  <c r="R399" i="5"/>
  <c r="R403" i="5"/>
  <c r="R392" i="5"/>
  <c r="R401" i="5"/>
  <c r="R366" i="5"/>
  <c r="R334" i="5"/>
  <c r="R347" i="5"/>
  <c r="R314" i="5"/>
  <c r="R338" i="5"/>
  <c r="R331" i="5"/>
  <c r="R281" i="5"/>
  <c r="R662" i="5"/>
  <c r="R340" i="5"/>
  <c r="R324" i="5"/>
  <c r="R337" i="5"/>
  <c r="R330" i="5"/>
  <c r="R320" i="5"/>
  <c r="R287" i="5"/>
  <c r="R290" i="5"/>
  <c r="R286" i="5"/>
  <c r="R292" i="5"/>
  <c r="R289" i="5"/>
  <c r="R295" i="5"/>
  <c r="R333" i="5"/>
  <c r="R302" i="5"/>
  <c r="R291" i="5"/>
  <c r="R316" i="5"/>
  <c r="R310" i="5"/>
  <c r="R284" i="5"/>
  <c r="R325" i="5"/>
  <c r="R323" i="5"/>
  <c r="R279" i="5"/>
  <c r="R267" i="5"/>
  <c r="R329" i="5"/>
  <c r="R301" i="5"/>
  <c r="R304" i="5"/>
  <c r="R280" i="5"/>
  <c r="R268" i="5"/>
  <c r="R303" i="5"/>
  <c r="R336" i="5"/>
  <c r="R319" i="5"/>
  <c r="R288" i="5"/>
  <c r="R315" i="5"/>
  <c r="R342" i="5"/>
  <c r="R269" i="5"/>
  <c r="R298" i="5"/>
  <c r="R313" i="5"/>
  <c r="R756" i="5"/>
  <c r="R282" i="5"/>
  <c r="R332" i="5"/>
  <c r="R271" i="5"/>
  <c r="R318" i="5"/>
  <c r="R851" i="5"/>
  <c r="R663" i="5"/>
  <c r="R562" i="5"/>
  <c r="R699" i="5"/>
  <c r="R839" i="5"/>
  <c r="R757" i="5"/>
  <c r="R820" i="5"/>
  <c r="S663" i="5"/>
  <c r="S562" i="5"/>
  <c r="S699" i="5"/>
  <c r="S839" i="5"/>
  <c r="S757" i="5"/>
  <c r="S820" i="5"/>
  <c r="R532" i="5"/>
  <c r="R584" i="5"/>
  <c r="R748" i="5"/>
  <c r="R849" i="5"/>
  <c r="S532" i="5"/>
  <c r="S584" i="5"/>
  <c r="S748" i="5"/>
  <c r="S849" i="5"/>
  <c r="R792" i="5"/>
  <c r="R772" i="5"/>
  <c r="R430" i="5"/>
  <c r="S792" i="5"/>
  <c r="S772" i="5"/>
  <c r="S430" i="5"/>
  <c r="R622" i="5"/>
  <c r="R720" i="5"/>
  <c r="R766" i="5"/>
  <c r="S622" i="5"/>
  <c r="S720" i="5"/>
  <c r="S766" i="5"/>
  <c r="R761" i="5"/>
  <c r="R782" i="5"/>
  <c r="R603" i="5"/>
  <c r="R674" i="5"/>
  <c r="R594" i="5"/>
  <c r="S654" i="5"/>
  <c r="S423" i="5"/>
  <c r="S761" i="5"/>
  <c r="S782" i="5"/>
  <c r="S603" i="5"/>
  <c r="S674" i="5"/>
  <c r="S594" i="5"/>
  <c r="R654" i="5"/>
  <c r="R423" i="5"/>
  <c r="R513" i="5"/>
  <c r="R380" i="5"/>
  <c r="R647" i="5"/>
  <c r="R847" i="5"/>
  <c r="R811" i="5"/>
  <c r="S513" i="5"/>
  <c r="S380" i="5"/>
  <c r="S647" i="5"/>
  <c r="S847" i="5"/>
  <c r="S811" i="5"/>
  <c r="R490" i="5"/>
  <c r="R536" i="5"/>
  <c r="R560" i="5"/>
  <c r="R15" i="5"/>
  <c r="R823" i="5"/>
  <c r="R404" i="5"/>
  <c r="R443" i="5"/>
  <c r="R293" i="5"/>
  <c r="R317" i="5"/>
  <c r="R634" i="5"/>
  <c r="R285" i="5"/>
  <c r="R356" i="5"/>
  <c r="R824" i="5"/>
  <c r="R358" i="5"/>
  <c r="R357" i="5"/>
  <c r="R360" i="5"/>
  <c r="R283" i="5"/>
  <c r="R278" i="5"/>
  <c r="R266" i="5"/>
  <c r="R300" i="5"/>
  <c r="R339" i="5"/>
  <c r="S105" i="5"/>
  <c r="P105" i="5"/>
  <c r="N110" i="5"/>
  <c r="N105" i="5"/>
  <c r="L105" i="5"/>
  <c r="K105" i="5"/>
  <c r="S108" i="5"/>
  <c r="S106" i="5"/>
  <c r="S132" i="5"/>
  <c r="S111" i="5"/>
  <c r="S107" i="5"/>
  <c r="S109" i="5"/>
  <c r="S110" i="5"/>
  <c r="P108" i="5"/>
  <c r="P106" i="5"/>
  <c r="P132" i="5"/>
  <c r="P111" i="5"/>
  <c r="P107" i="5"/>
  <c r="P109" i="5"/>
  <c r="P110" i="5"/>
  <c r="N108" i="5"/>
  <c r="N106" i="5"/>
  <c r="N132" i="5"/>
  <c r="N111" i="5"/>
  <c r="N107" i="5"/>
  <c r="N109" i="5"/>
  <c r="L108" i="5"/>
  <c r="L106" i="5"/>
  <c r="L132" i="5"/>
  <c r="L111" i="5"/>
  <c r="L107" i="5"/>
  <c r="L109" i="5"/>
  <c r="L110" i="5"/>
  <c r="K108" i="5"/>
  <c r="K106" i="5"/>
  <c r="K132" i="5"/>
  <c r="K111" i="5"/>
  <c r="K107" i="5"/>
  <c r="K109" i="5"/>
  <c r="K110" i="5"/>
  <c r="S104" i="5"/>
  <c r="S103" i="5"/>
  <c r="S102" i="5"/>
  <c r="P104" i="5"/>
  <c r="P103" i="5"/>
  <c r="P102" i="5"/>
  <c r="N104" i="5"/>
  <c r="N103" i="5"/>
  <c r="N102" i="5"/>
  <c r="L104" i="5"/>
  <c r="L103" i="5"/>
  <c r="L102" i="5"/>
  <c r="K104" i="5"/>
  <c r="K103" i="5"/>
  <c r="K102" i="5"/>
  <c r="S101" i="5"/>
  <c r="S100" i="5"/>
  <c r="P101" i="5"/>
  <c r="P100" i="5"/>
  <c r="N101" i="5"/>
  <c r="N100" i="5"/>
  <c r="L101" i="5"/>
  <c r="L100" i="5"/>
  <c r="K101" i="5"/>
  <c r="K100" i="5"/>
  <c r="S99" i="5"/>
  <c r="S98" i="5"/>
  <c r="P99" i="5"/>
  <c r="P98" i="5"/>
  <c r="N99" i="5"/>
  <c r="N98" i="5"/>
  <c r="L99" i="5"/>
  <c r="L98" i="5"/>
  <c r="K99" i="5"/>
  <c r="K98" i="5"/>
  <c r="S55" i="5"/>
  <c r="P55" i="5"/>
  <c r="N55" i="5"/>
  <c r="L55" i="5"/>
  <c r="K55" i="5"/>
  <c r="S56" i="5"/>
  <c r="P56" i="5"/>
  <c r="N56" i="5"/>
  <c r="L56" i="5"/>
  <c r="K56" i="5"/>
  <c r="S57" i="5"/>
  <c r="S58" i="5"/>
  <c r="P57" i="5"/>
  <c r="P58" i="5"/>
  <c r="N57" i="5"/>
  <c r="N58" i="5"/>
  <c r="L57" i="5"/>
  <c r="L58" i="5"/>
  <c r="K57" i="5"/>
  <c r="K58" i="5"/>
  <c r="R102" i="5" l="1"/>
  <c r="R104" i="5"/>
  <c r="R132" i="5"/>
  <c r="R110" i="5"/>
  <c r="R103" i="5"/>
  <c r="R107" i="5"/>
  <c r="R106" i="5"/>
  <c r="R57" i="5"/>
  <c r="R58" i="5"/>
  <c r="R101" i="5"/>
  <c r="R56" i="5"/>
  <c r="R99" i="5"/>
  <c r="R98" i="5"/>
  <c r="R109" i="5"/>
  <c r="R111" i="5"/>
  <c r="R55" i="5"/>
  <c r="R108" i="5"/>
  <c r="R100" i="5"/>
  <c r="R105" i="5"/>
  <c r="S53" i="5"/>
  <c r="S386" i="5"/>
  <c r="S54" i="5"/>
  <c r="P53" i="5"/>
  <c r="P386" i="5"/>
  <c r="P54" i="5"/>
  <c r="N53" i="5"/>
  <c r="N386" i="5"/>
  <c r="N54" i="5"/>
  <c r="L53" i="5"/>
  <c r="L386" i="5"/>
  <c r="L54" i="5"/>
  <c r="K53" i="5"/>
  <c r="K386" i="5"/>
  <c r="K54" i="5"/>
  <c r="P728" i="5"/>
  <c r="N728" i="5"/>
  <c r="L728" i="5"/>
  <c r="K728" i="5"/>
  <c r="S728" i="5" l="1"/>
  <c r="R53" i="5"/>
  <c r="R728" i="5"/>
  <c r="R54" i="5"/>
  <c r="R386" i="5"/>
  <c r="S367" i="5" l="1"/>
  <c r="P367" i="5"/>
  <c r="N367" i="5"/>
  <c r="L367" i="5"/>
  <c r="K367" i="5"/>
  <c r="S259" i="5"/>
  <c r="P259" i="5"/>
  <c r="N259" i="5"/>
  <c r="L259" i="5"/>
  <c r="K259" i="5"/>
  <c r="S294" i="5"/>
  <c r="P294" i="5"/>
  <c r="N294" i="5"/>
  <c r="L294" i="5"/>
  <c r="K294" i="5"/>
  <c r="S879" i="5" l="1"/>
  <c r="R259" i="5"/>
  <c r="R294" i="5"/>
  <c r="R367" i="5"/>
  <c r="S44" i="5"/>
  <c r="P44" i="5"/>
  <c r="N44" i="5"/>
  <c r="L44" i="5"/>
  <c r="K44" i="5"/>
  <c r="L879" i="5" l="1"/>
  <c r="K879" i="5"/>
  <c r="N879" i="5"/>
  <c r="P879" i="5"/>
  <c r="R44" i="5"/>
  <c r="R879" i="5" l="1"/>
</calcChain>
</file>

<file path=xl/sharedStrings.xml><?xml version="1.0" encoding="utf-8"?>
<sst xmlns="http://schemas.openxmlformats.org/spreadsheetml/2006/main" count="5272" uniqueCount="1167">
  <si>
    <t>Nombre</t>
  </si>
  <si>
    <t>ESCUELA TALLER SANTO DOMINGO  MT</t>
  </si>
  <si>
    <t>Seguro Sávica</t>
  </si>
  <si>
    <t>Aportes Patronal</t>
  </si>
  <si>
    <t>Deducción Empleado</t>
  </si>
  <si>
    <t xml:space="preserve">Reg. No. </t>
  </si>
  <si>
    <t>Departamento</t>
  </si>
  <si>
    <t xml:space="preserve">Funcion </t>
  </si>
  <si>
    <t>Sueldo Bruto (RD$)</t>
  </si>
  <si>
    <t>Seguridad Social (LEY 87-01)</t>
  </si>
  <si>
    <t>Total Retenciones y Aportes</t>
  </si>
  <si>
    <t>Sueldo Neto (RD$)</t>
  </si>
  <si>
    <t>Sub-Cuenta No.</t>
  </si>
  <si>
    <t>Seguro de Pensión (9.97%)</t>
  </si>
  <si>
    <t>Registro Dependientes Adicionales (4*)</t>
  </si>
  <si>
    <t>Subtotal TSS</t>
  </si>
  <si>
    <t>Patronal (7.10%)</t>
  </si>
  <si>
    <t>Empleado (3.04%)</t>
  </si>
  <si>
    <t>Patronal (7.09%)</t>
  </si>
  <si>
    <t>Seguro de Salud 
(10.53%) (3*)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</si>
  <si>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</si>
  <si>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</si>
  <si>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</si>
  <si>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</si>
  <si>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>Riesgos Laborales (1.10%) (2*)</t>
  </si>
  <si>
    <t>IS/R
(Ley 11-92) 
(1*)</t>
  </si>
  <si>
    <t>Revisado por:</t>
  </si>
  <si>
    <t>Elaborado por:</t>
  </si>
  <si>
    <t>Aprobado por:</t>
  </si>
  <si>
    <t>JOSE RODRIGUEZ PEREZ</t>
  </si>
  <si>
    <t>XIOMARA MARIANO OVIEDO</t>
  </si>
  <si>
    <t>MIGUEL ANDRES REYES RAPOSO</t>
  </si>
  <si>
    <t>RUTH NOEMI AYBAR HILARIO</t>
  </si>
  <si>
    <t>ELAINE MARSIEL TEJADA CESPEDES</t>
  </si>
  <si>
    <t>DANIEL DARIE ODEFA</t>
  </si>
  <si>
    <t>HECTOR ALCANTARA</t>
  </si>
  <si>
    <t>FOTOGRAFO (A)</t>
  </si>
  <si>
    <t>AUXILIAR ADMINISTRATIVO I</t>
  </si>
  <si>
    <t>PERIODISTA</t>
  </si>
  <si>
    <t>AUXILIAR DE PRENSA</t>
  </si>
  <si>
    <t>CAMAROGRAFO</t>
  </si>
  <si>
    <t>AUXILIAR</t>
  </si>
  <si>
    <t>CHOFER I</t>
  </si>
  <si>
    <t>DISEÑADOR GRAFICO</t>
  </si>
  <si>
    <t>DEPARTAMENTO DE COMUNICACIONES MT</t>
  </si>
  <si>
    <t>2.1.1.1.01</t>
  </si>
  <si>
    <t>DEPARTAMENTO DE CORRESPONDENCIA Y ARCHIVO MT</t>
  </si>
  <si>
    <t>YBELICE TAMARA LOPEZ PANIAGUA</t>
  </si>
  <si>
    <t>KATTY ALTAGRACIA SANTANA MARTINEZ</t>
  </si>
  <si>
    <t>NELSON ARAMIS PUELLO BELTRE</t>
  </si>
  <si>
    <t>ANGELA MAGDALENA SANCHEZ</t>
  </si>
  <si>
    <t>ANGELIA DIROCHE RAMIREZ</t>
  </si>
  <si>
    <t>MIGUELINA MARIA FELIZ GUERRA</t>
  </si>
  <si>
    <t>ROSANNA CABRERA MATEO</t>
  </si>
  <si>
    <t>RAYSA DE JESUS VICIOSO</t>
  </si>
  <si>
    <t>CLAUDIO RAFAEL ESPAILLAT</t>
  </si>
  <si>
    <t>LUCIA ORTEGA SEGURA</t>
  </si>
  <si>
    <t>FRANCISCA MONTES DE OCA LEONARDO</t>
  </si>
  <si>
    <t>MIDALMA LUZ MARTINEZ DURAN</t>
  </si>
  <si>
    <t>MANUEL DE JESUS SANCHEZ RONDON</t>
  </si>
  <si>
    <t>DIONISIA ESPINO NUÑEZ</t>
  </si>
  <si>
    <t>HECTOR MONTERO MONTERO</t>
  </si>
  <si>
    <t>DARITZA ESTEVEZ MONTERO</t>
  </si>
  <si>
    <t>AUXILIAR ADMINISTRATIVO II</t>
  </si>
  <si>
    <t>DIGITADOR</t>
  </si>
  <si>
    <t>AUX. CORRESPONDENCIA</t>
  </si>
  <si>
    <t>MENSAJERO</t>
  </si>
  <si>
    <t>DIGITADOR (A)</t>
  </si>
  <si>
    <t>ENCARGADA DE LA SECCION DE AR</t>
  </si>
  <si>
    <t>MENSAJERA</t>
  </si>
  <si>
    <t>AUXILIAR ADMINISTRATIVO (A)</t>
  </si>
  <si>
    <t>MENSAJERO INTERNO</t>
  </si>
  <si>
    <t>DESPACHO MINISTRO TRABAJO</t>
  </si>
  <si>
    <t>DILANIA CUEVAS GUZMAN (LICDA.)</t>
  </si>
  <si>
    <t>KENDRA VILLILO GARCIA</t>
  </si>
  <si>
    <t>LUIS MIGUEL DE CAMPS GARCIA</t>
  </si>
  <si>
    <t>JULIAN MATEO JESUS</t>
  </si>
  <si>
    <t>JUAN ANTONIO ESTEVEZ GONZALEZ</t>
  </si>
  <si>
    <t>MAYRENIS CELESTINA CORNIEL GARCIA D</t>
  </si>
  <si>
    <t>DEMETRIO ANTONIO PAULINO RAMIREZ</t>
  </si>
  <si>
    <t xml:space="preserve">ELSA SABRINA DE LOURDES DE LA CRUZ </t>
  </si>
  <si>
    <t>MARIE LAURE ARISTY PAUL DE DIAZ</t>
  </si>
  <si>
    <t>ESPERANZA FRANCISCO FELIX</t>
  </si>
  <si>
    <t>MIGUEL DAVID DEL ROSARIO JIMENEZ</t>
  </si>
  <si>
    <t>LUANNY YARIVEL PAULINO BAEZ</t>
  </si>
  <si>
    <t>CRUZ SOTO SOLANO</t>
  </si>
  <si>
    <t>DULCE MARIA AGRAMONTE GARCIA</t>
  </si>
  <si>
    <t>ANGEL MARTIN BIENVENIDO MIESES GONZ</t>
  </si>
  <si>
    <t>ESTHEFANIE AYALA</t>
  </si>
  <si>
    <t>MERLIN ESTHER VALDEZ FALCON</t>
  </si>
  <si>
    <t>ISMELL MARIA CASTELLANOS CHAVEZ</t>
  </si>
  <si>
    <t>GERARDO MEDINA COPLIN</t>
  </si>
  <si>
    <t>DERMIRIO MENDEZ DE LA CRUZ</t>
  </si>
  <si>
    <t>ANTONIO NICOLAS RAMOS FERNANDEZ</t>
  </si>
  <si>
    <t>GEXANDRA DIAZ GENAO</t>
  </si>
  <si>
    <t>GUSTAVO MERCEDES PERALTA</t>
  </si>
  <si>
    <t>RAFAEL ARTURO MARIANO OVIEDO (LIC.)</t>
  </si>
  <si>
    <t>FRANCISCO RINCON ENCARNACION</t>
  </si>
  <si>
    <t>COORDINADOR (A)</t>
  </si>
  <si>
    <t>DIRECTOR (A) DEPARTAMENTAL</t>
  </si>
  <si>
    <t>ASISTENTE</t>
  </si>
  <si>
    <t>SECRETARIA EJECUTIVA</t>
  </si>
  <si>
    <t>MINISTRO (A)</t>
  </si>
  <si>
    <t>VICEMINISTRO (A)</t>
  </si>
  <si>
    <t>CHOFER VICE-MINISTRO</t>
  </si>
  <si>
    <t>ASISTENTE VICEMINISTRO</t>
  </si>
  <si>
    <t>ASESOR (A)</t>
  </si>
  <si>
    <t>DIRECTOR(A) DE GABINETE</t>
  </si>
  <si>
    <t>CHOFER DEL VICEMINISTRO</t>
  </si>
  <si>
    <t>SECRETARIO (A)</t>
  </si>
  <si>
    <t>ASESOR COMUNICACION</t>
  </si>
  <si>
    <t>CAMARERO</t>
  </si>
  <si>
    <t>CHOFER</t>
  </si>
  <si>
    <t>DIRECCION JURIDICA MT</t>
  </si>
  <si>
    <t>NATIVIDAD ALVAREZ</t>
  </si>
  <si>
    <t>ROSANNA OZUNA PEREZ</t>
  </si>
  <si>
    <t>ROLANDO GOMEZ RODRIGUEZ</t>
  </si>
  <si>
    <t>ANAYA MERCEDES SANTANA</t>
  </si>
  <si>
    <t>CLEISY MORILLO JAVIER</t>
  </si>
  <si>
    <t>SUGEIRY OLIVERO FELIZ</t>
  </si>
  <si>
    <t>ABOGADO (A)</t>
  </si>
  <si>
    <t>ENCARGADO (A)</t>
  </si>
  <si>
    <t>PARALEGAL</t>
  </si>
  <si>
    <t>SECRETARIA</t>
  </si>
  <si>
    <t>DIRECCION OFICINA DE ACCESO A LA INFORMACION MT</t>
  </si>
  <si>
    <t>FRANCHESKA MERCEDES PEGUERO MARTINE</t>
  </si>
  <si>
    <t>PATRIA MINERVA DE LA ROSA RODRIGUEZ</t>
  </si>
  <si>
    <t>MARIO DIAZ DE LA ROSA</t>
  </si>
  <si>
    <t>ROSANNA ALTAGRACIA MONTERO PERALTA</t>
  </si>
  <si>
    <t>ANTONIA RAMON DE LOS SANTOS</t>
  </si>
  <si>
    <t>FRANCIS MILAGROS CALDERON VARGAS</t>
  </si>
  <si>
    <t>NELLY MARIA AGRAMONTE ECEGET</t>
  </si>
  <si>
    <t>CELENIA DE LA CRUZ DUARTE</t>
  </si>
  <si>
    <t>DENNISSE FIOR DALIZA GOMEZ CASTRO</t>
  </si>
  <si>
    <t>GENESIS SHAMILA MARTINEZ HEYLIGEN</t>
  </si>
  <si>
    <t>JENNIFFERS GUZMAN NIEMEN</t>
  </si>
  <si>
    <t>DARIANA ESTHER MONTALVO</t>
  </si>
  <si>
    <t>MAGDALENA MARTINEZ GARABITO</t>
  </si>
  <si>
    <t>DAYANA JIMENEZ ESTEVEZ</t>
  </si>
  <si>
    <t>FLORANGEL PERALTA ACOSTA</t>
  </si>
  <si>
    <t>FANNY BENITES OGANDO</t>
  </si>
  <si>
    <t>AUXILIAR DE ATENCION AL CIUDA</t>
  </si>
  <si>
    <t>DIRECTOR (A)</t>
  </si>
  <si>
    <t>RECEPCIONISTA</t>
  </si>
  <si>
    <t>AUXILIAR DE INFORMACIÓN CIUDA</t>
  </si>
  <si>
    <t>TRINIDAD MARTINEZ</t>
  </si>
  <si>
    <t>CARMEN DE LA CRUZ RODRIGUEZ BERNAL</t>
  </si>
  <si>
    <t>DIVISION CENTRO DE DOCUMENTACION MT</t>
  </si>
  <si>
    <t>DIVISION CENTRO DE ATENCION CIUDADANA MT</t>
  </si>
  <si>
    <t>ALLAN OMAR ARIAS MATOS</t>
  </si>
  <si>
    <t>MARISOL MARTINEZ HERNANDEZ</t>
  </si>
  <si>
    <t>MARIO BLADIMIR SEGURA DIAZ</t>
  </si>
  <si>
    <t>OFICIAL DE INFORMACION</t>
  </si>
  <si>
    <t>INSPECTOR (A) DE TRABAJO</t>
  </si>
  <si>
    <t>DIRECCION DE PLANIFICACION Y DESARROLLO MT</t>
  </si>
  <si>
    <t>SECCION DE MANTENIMIENTO MT</t>
  </si>
  <si>
    <t>DIRECCION DE IGUALDAD DE OPORTUNIDADES Y NO DISCRIMINACION MT</t>
  </si>
  <si>
    <t>JOSEFA IVONNY BATISTA SENA</t>
  </si>
  <si>
    <t>AUXILIAR DE CONTABILIDAD</t>
  </si>
  <si>
    <t>REPRESENTACION LOCAL DE TRABAJO DE HATO MAYOR MT</t>
  </si>
  <si>
    <t>DIRECCION DE RECURSOS HUMANOS MT</t>
  </si>
  <si>
    <t>WANDA SELA GUTIERREZ MUÑOZ</t>
  </si>
  <si>
    <t>FAUSTO CORONADO CORONADO</t>
  </si>
  <si>
    <t>ROSANNA ALMANZAR PEREZ</t>
  </si>
  <si>
    <t>AUXILIAR DE RECURSOS HUMANOS</t>
  </si>
  <si>
    <t>DEPARTAMENTO DE ADMINISTRACION DE RECURSOS HUMANOS MT</t>
  </si>
  <si>
    <t>CASIMIRA VASQUEZ HENRIQUEZ</t>
  </si>
  <si>
    <t>IVELISSE ANTONIA DIAZ HERNANDEZ</t>
  </si>
  <si>
    <t>ANALISTA DE RECURSOS HUMANOS</t>
  </si>
  <si>
    <t>ANALISTA</t>
  </si>
  <si>
    <t>DEPARTAMENTO DE DESARROLLO HUMANO MT</t>
  </si>
  <si>
    <t>PASCUALA RAMON DE LOS SANTOS</t>
  </si>
  <si>
    <t>ANA BELKY HERRERA VASQUEZ</t>
  </si>
  <si>
    <t>FERNANDA LISBETH MARTINEZ REGINO</t>
  </si>
  <si>
    <t>MILAGROS VICENTE SANCHEZ</t>
  </si>
  <si>
    <t>DEPARTAMENTO DE SERVICIOS AL PERSONAL MT</t>
  </si>
  <si>
    <t>MEDICO OCUPACIONAL</t>
  </si>
  <si>
    <t>ABOGADO ASISTENCIA JUDICIAL</t>
  </si>
  <si>
    <t>MARGARITA MENA MENA</t>
  </si>
  <si>
    <t>DIRECCION ADMINISTRATIVA MT</t>
  </si>
  <si>
    <t>DIVISION DE ALMACEN Y SUMINISTRO MT</t>
  </si>
  <si>
    <t>MIRIAN LIBERTAD DE LA A PAULINO MAR</t>
  </si>
  <si>
    <t>MARTHA DANELIA LORA MARTE</t>
  </si>
  <si>
    <t>ANEL LUIS PEREZ FLORENTINO</t>
  </si>
  <si>
    <t>ENCARGADO ALMACEN</t>
  </si>
  <si>
    <t>DIVISION DE SERVICIOS GENERALES MT</t>
  </si>
  <si>
    <t>GEORGINA MEJIA JIMENEZ</t>
  </si>
  <si>
    <t>RAMON MONTERO ALCANTARA</t>
  </si>
  <si>
    <t>DANIEL HERRERA MERAN</t>
  </si>
  <si>
    <t>JESUSITA ALTAGRACIA COLON</t>
  </si>
  <si>
    <t>BIENVENIDO CUEVAS</t>
  </si>
  <si>
    <t>APOLINAR DE LOS REYES JIMENEZ FELIZ</t>
  </si>
  <si>
    <t>SANTO MARTIRE BAEZ</t>
  </si>
  <si>
    <t>YUSADE MATEO Y PEREZ</t>
  </si>
  <si>
    <t>DANIEL GRULLON FERNANDEZ</t>
  </si>
  <si>
    <t>AYUDANTE MANTENIMIENTO</t>
  </si>
  <si>
    <t>SUPERVISOR (A)</t>
  </si>
  <si>
    <t>SUPERVISOR MAYORDOMIA</t>
  </si>
  <si>
    <t>CONSERJE</t>
  </si>
  <si>
    <t>VIGILANTE</t>
  </si>
  <si>
    <t>ENCARGADO DE DIVISION</t>
  </si>
  <si>
    <t>AYUDANTE DE MANTENIMIENTO</t>
  </si>
  <si>
    <t>ELECTRICISTA</t>
  </si>
  <si>
    <t>MARIA MERCEDES TORRES PEÑA ( LICDA.</t>
  </si>
  <si>
    <t>EDDY DANIEL SOTO RIVERA</t>
  </si>
  <si>
    <t>DANEISY LISSE MARTINEZ PUJOLS</t>
  </si>
  <si>
    <t>RICARDO JOEL LAHOZ DE LA PAZ</t>
  </si>
  <si>
    <t>SECCION DE CONTROL DE BIENES MT</t>
  </si>
  <si>
    <t>ENCARGADO (A) SECCION</t>
  </si>
  <si>
    <t>AUXILIAR CONTABILIDAD</t>
  </si>
  <si>
    <t>QUIRICO ARMANDO BAEZ PUELLO</t>
  </si>
  <si>
    <t>EDIBERTO ANTONIO MEDINA PERALTA</t>
  </si>
  <si>
    <t>JARDINERO (A)</t>
  </si>
  <si>
    <t>SECCION DE MAYORDOMIA MT</t>
  </si>
  <si>
    <t>MARIA NIEVES MARTINEZ CONTRERAS</t>
  </si>
  <si>
    <t>ROSANNA MARISOL FELIZ FERRERA</t>
  </si>
  <si>
    <t>MARCIO JIMENEZ VALDEZ</t>
  </si>
  <si>
    <t>ESCOLASTICA SIERRA MARTE</t>
  </si>
  <si>
    <t>JOSE JULIAN GUZMAN ROBLES</t>
  </si>
  <si>
    <t>JUANA MARGARITA CASTILLO</t>
  </si>
  <si>
    <t>DENNY ELIZABETH GOMEZ</t>
  </si>
  <si>
    <t>ELINA ALMANZAR RODRIGUEZ</t>
  </si>
  <si>
    <t>MARIA JIMENEZ SANTIAGO</t>
  </si>
  <si>
    <t>ENC. UNIDAD DE MAYORDOMIA</t>
  </si>
  <si>
    <t>SECCION DE TRANSPORTACION MT</t>
  </si>
  <si>
    <t>CARLOS JOSE MANZUETA</t>
  </si>
  <si>
    <t>HECTOR RADHAMES MELO</t>
  </si>
  <si>
    <t>JOSE LUIS CRUZ TAVERAS</t>
  </si>
  <si>
    <t>ANTONIO AGUSTIN ABREU</t>
  </si>
  <si>
    <t>JUAN ALBERTO TERRERO CARVAJAL</t>
  </si>
  <si>
    <t>JOSE ENRIQUE BELTRE MATOS</t>
  </si>
  <si>
    <t>JOSE ALBERTO MEJIA</t>
  </si>
  <si>
    <t>ALBARO VILLAR ENCARNACION</t>
  </si>
  <si>
    <t>WELINTON ALFREDO PEREZ GUZMAN</t>
  </si>
  <si>
    <t>JOSE ALBERTO TAVAREZ SIERRA</t>
  </si>
  <si>
    <t>LAVADOR VEHICULOS</t>
  </si>
  <si>
    <t>CHOFER II</t>
  </si>
  <si>
    <t>SUPERVISOR PARQUEOS</t>
  </si>
  <si>
    <t>DEPARTAMENTO DE COMPRAS Y CONTRATACIONES MT</t>
  </si>
  <si>
    <t xml:space="preserve">ROSANNA ALTAGRACIA BEATO HERNANDEZ </t>
  </si>
  <si>
    <t>LEONOR EVELYN GONZALEZ RODRIGUEZ</t>
  </si>
  <si>
    <t>SOPORTE ADMINISTRATIVO</t>
  </si>
  <si>
    <t>MENSAJERO EXTERNO</t>
  </si>
  <si>
    <t>MILLICENT MAGNOLIA PAYANO TOLENTINO</t>
  </si>
  <si>
    <t>ELSA YSABEL QUITERIO BIDO</t>
  </si>
  <si>
    <t>MIGUEL STARLIN CABRAL SOBET</t>
  </si>
  <si>
    <t>ROSA VILMA JONES DICKSON</t>
  </si>
  <si>
    <t>CARMEN ROSA RAMIREZ FLORENTINO</t>
  </si>
  <si>
    <t>SURY MIGUELINA BRITO SANCHEZ</t>
  </si>
  <si>
    <t>CLAUDETTE PATRICIA GREGORIOS CUEVAS</t>
  </si>
  <si>
    <t>DIRECCION FINANCIERA MT</t>
  </si>
  <si>
    <t>CONTADOR (A)</t>
  </si>
  <si>
    <t>ENC. CUENTAS POR PAGAR</t>
  </si>
  <si>
    <t>MARIBEL GONZALEZ HERNANDEZ</t>
  </si>
  <si>
    <t>JOSEFINA RUIZ MENDEZ</t>
  </si>
  <si>
    <t>DILCIA ELIZABETH PAULA GARCIA</t>
  </si>
  <si>
    <t>DIVISION DE TESORERIA MT</t>
  </si>
  <si>
    <t>CONTADORA</t>
  </si>
  <si>
    <t>JUAN JOSE ESTRELLA MU¥OZ</t>
  </si>
  <si>
    <t>NORIS MAGALIS CASTILLO DE BAEZ</t>
  </si>
  <si>
    <t>RAMONA LEOMARIS FLORENCIO (LICDA.)</t>
  </si>
  <si>
    <t>NILDA MARIA DIAZ JIMENEZ</t>
  </si>
  <si>
    <t>ALTAGRACIA EVANGELISTA ROBLES VARGA</t>
  </si>
  <si>
    <t>RAYSA ESTHER ADAMES PIÑA</t>
  </si>
  <si>
    <t>HENRY MANUEL SENCION RODRIGUEZ</t>
  </si>
  <si>
    <t>LEIDYS YAMEL PEREZ ORTEGA</t>
  </si>
  <si>
    <t>JACQUELINE BELTRE FERNANDEZ</t>
  </si>
  <si>
    <t>DIVISION DE CONTABILIDAD MT</t>
  </si>
  <si>
    <t xml:space="preserve">ENCARGADO (A) DE LA DIVISION </t>
  </si>
  <si>
    <t>TECNICO ADM</t>
  </si>
  <si>
    <t>DIVISION DE EJECUCION PRESUPUESTARIA  MT</t>
  </si>
  <si>
    <t>DABELVA PEREZ RODRIGUEZ</t>
  </si>
  <si>
    <t>WENDY CLARIBEL JIMENEZ DIAZ</t>
  </si>
  <si>
    <t>EVELYN GRISSEL VALDEZ ABREU</t>
  </si>
  <si>
    <t>ANALISTA PRESUPUESTO</t>
  </si>
  <si>
    <t>REPRESENTACION LOCAL DE TRABAJO DE BANI MT</t>
  </si>
  <si>
    <t>REPRESENTACION LOCAL DE TRABAJO DE HIGUEY MT</t>
  </si>
  <si>
    <t>REPRESENTACION LOCAL DE TRABAJO DE LA VEGA MT</t>
  </si>
  <si>
    <t>PEDRO PABLO BARRERA RUIZ</t>
  </si>
  <si>
    <t>REPRESENTACION LOCAL DE TRABAJO DE SANTIAGO MT</t>
  </si>
  <si>
    <t>REPRESENTACION LOCAL DE TRABAJO DE PROVINCIA SANTO DOMINGO MT</t>
  </si>
  <si>
    <t>CARLOS SILIE OGANDO</t>
  </si>
  <si>
    <t>MARIBEL VIDAL HERRERA</t>
  </si>
  <si>
    <t>ANGELINE CASTILLO DIAZ</t>
  </si>
  <si>
    <t>DIRECTOR DE PLANIFICACION Y D</t>
  </si>
  <si>
    <t>ENCARGADA DIVISION</t>
  </si>
  <si>
    <t>DEPARTAMENTO DE COOPERACION INTERNACIONAL MT</t>
  </si>
  <si>
    <t>LUZ MARIA ESPAILLAT</t>
  </si>
  <si>
    <t>STEPHANY FLORIAN PEREZ</t>
  </si>
  <si>
    <t>ANALISTA PROYECTOS</t>
  </si>
  <si>
    <t>BELKYS ALTAGRACIA VASQUEZ ACOSTA</t>
  </si>
  <si>
    <t>DEPARTAMENTO DE CALIDAD EN LA GESTION MT</t>
  </si>
  <si>
    <t xml:space="preserve">ENC. DEPARTAMENTO CALIDAD EN </t>
  </si>
  <si>
    <t>DEPARTAMENTO DE FORMULACION, MONITOREO Y EVALUACION DE PPP MT</t>
  </si>
  <si>
    <t>EMILIANO BURGOS RODRIGUEZ (LIC.)</t>
  </si>
  <si>
    <t>ENC. DPTO. SEGUIMIENTO Y MONI</t>
  </si>
  <si>
    <t>DIRECCION DE TECNOLOGIAS DE LA INFORMACION Y COMUNICACION MT</t>
  </si>
  <si>
    <t>PATRICIA YASMIN SALDAÑA HERRERA</t>
  </si>
  <si>
    <t>OCABEL BELLO ROSADO</t>
  </si>
  <si>
    <t>DEISY MONTERO MONTERO</t>
  </si>
  <si>
    <t>TECNICO EN PROGRAMACION</t>
  </si>
  <si>
    <t>DEPARTAMENTO DE OPERACIONES TIC MT</t>
  </si>
  <si>
    <t>GEREMIAS MATOS HILARIO</t>
  </si>
  <si>
    <t>LINAVER DE LOS ANGELES SALCEDO TAVA</t>
  </si>
  <si>
    <t>SOPORTE TECNICO INFORMATICO</t>
  </si>
  <si>
    <t>ANALISTA SISTEMAS INFORMATICO</t>
  </si>
  <si>
    <t>RAMON LEONARDO FABIAN ROMAN</t>
  </si>
  <si>
    <t>VITELIO ALFREDO RAMIREZ SAMBOY</t>
  </si>
  <si>
    <t>ANGEL NOEL TAVERAS RODRIGUEZ</t>
  </si>
  <si>
    <t>DEPARTAMENTO DE DESARROLLO E IMPLEMENTACION DE SISTEMAS MT</t>
  </si>
  <si>
    <t>PROGRAMADOR COMPUTADORAS</t>
  </si>
  <si>
    <t>DEPARTAMENTO DE ADMINISTRACIÓN DE SERVICIOS  MT</t>
  </si>
  <si>
    <t>JOSE MIGUEL DE LEON DE LOS SANTOS</t>
  </si>
  <si>
    <t>MANUEL FRANCISCO FELIZ SAVIÑON (ING</t>
  </si>
  <si>
    <t>WANDA SANCHEZ PRANDY</t>
  </si>
  <si>
    <t>ROSA JULIA TURBI LUCAS</t>
  </si>
  <si>
    <t>CESAR FERNANDO BOCIO DE LOS SANTOS</t>
  </si>
  <si>
    <t>MARIANO ANTONIO JAZMIN ABREU</t>
  </si>
  <si>
    <t>VANARAJ MERCEDES ESTRELLA</t>
  </si>
  <si>
    <t>SOPORTE TECNICO</t>
  </si>
  <si>
    <t>SOPORTE USUARIO</t>
  </si>
  <si>
    <t>DEPARTAMENTO DE SEGURIDAD Y MONITOREO MT</t>
  </si>
  <si>
    <t>CLARITZA GABRIEL DE LOS SANTOS</t>
  </si>
  <si>
    <t>REPRESENTACION LOCAL DE TRABAJO DE BARAHONA MT</t>
  </si>
  <si>
    <t>DIRECCION GENERAL DE EMPLEO -MT</t>
  </si>
  <si>
    <t>MAGALY AIDA RAMIREZ ACOSTA</t>
  </si>
  <si>
    <t>LILIAN ANDUJAR GOMEZ</t>
  </si>
  <si>
    <t>ROSA NATHALIA ULLOA TERRERO</t>
  </si>
  <si>
    <t>JOSE MIGUEL UBIERA JIMENEZ</t>
  </si>
  <si>
    <t>SAMIR ENRIQUE SANTOS JIMENEZ</t>
  </si>
  <si>
    <t>MARCELINO BAEZ FELIZ</t>
  </si>
  <si>
    <t>JOSE FRANCISCO GARABITO MONTERO</t>
  </si>
  <si>
    <t>FRANCISCO JAVIER ESTEVAN ROJAS</t>
  </si>
  <si>
    <t>OFICINA TERRITORIAL DE EMPLEO DISTRITO NACIONAL</t>
  </si>
  <si>
    <t>MARIA ELENA DEVORA RODRIGUEZ</t>
  </si>
  <si>
    <t>JORLY LISETH FELIZ RAMIREZ</t>
  </si>
  <si>
    <t>ANA MARIA ALVAREZ ENCARNACION</t>
  </si>
  <si>
    <t>OFICINA TERRITORIAL DE EMPLEO HIGUEY</t>
  </si>
  <si>
    <t>ELAYNE YASMIN CORDERO CEDANO</t>
  </si>
  <si>
    <t>OFICINA TERRITORIAL DE EMPLEO SANTIAGO</t>
  </si>
  <si>
    <t>SOLANLLY FRINET LUNA ALMONTE</t>
  </si>
  <si>
    <t>OFICINA TERRITORIAL DE EMPLEO SANTO DOMINGO ESTE</t>
  </si>
  <si>
    <t>FIDIAS LUZ ENCARNACION VIOLA</t>
  </si>
  <si>
    <t>MAGNOLIA CUEVAS CUEVA</t>
  </si>
  <si>
    <t>EUNICE CARINA SEGURA GOMEZ</t>
  </si>
  <si>
    <t>JUANA YOLANDA COMAS ADAMES</t>
  </si>
  <si>
    <t>KATHERINE GISSEL SANCHEZ PEÑA</t>
  </si>
  <si>
    <t>YISSEL MARIEL VALERA ESTEVEZ</t>
  </si>
  <si>
    <t>LUCILA RAMOS ROBLES (LIC.)</t>
  </si>
  <si>
    <t>ANYELA MABEL DE LOS SANTOS CABRERA</t>
  </si>
  <si>
    <t>OFICINA TERRITORIAL DE EMPLEO SAN JUAN DE LA MAGUANA</t>
  </si>
  <si>
    <t>NANCY MARIBEL BAUTISTA BAEZ</t>
  </si>
  <si>
    <t>OFICINA TERRITORIAL DE EMPLEO UASD</t>
  </si>
  <si>
    <t>MADELIN XIOMARA ESTEVEZ LANTIGUA</t>
  </si>
  <si>
    <t>DOMINGO HERIBERTO GARCIA LORA</t>
  </si>
  <si>
    <t>IDELFIA ROCIO VILLAVIZAR SANTOS</t>
  </si>
  <si>
    <t>OFICINA TERRITORIAL DE EMPLEO- LOS ALCARRIZOS</t>
  </si>
  <si>
    <t>DIANA CAROLINA ACOSTA UREÑA</t>
  </si>
  <si>
    <t>OFICINA TERRITORIAL DE EMPLEO - BARAHONA</t>
  </si>
  <si>
    <t>LUIS ALFREDO ROCHA BATISTA</t>
  </si>
  <si>
    <t>DEPARTAMENTO DE ORIENTACION Y OFICIOS ESPECIALIZADOS MT</t>
  </si>
  <si>
    <t>DIRECCION DE COORDINACION DE CAPACITACION MT</t>
  </si>
  <si>
    <t>ANDRES JULIO MAGALLANES SEPULVEDA</t>
  </si>
  <si>
    <t>BETSY DE LOS ANGELES HICIANO</t>
  </si>
  <si>
    <t>DOUGLAS MIGUEL HASBUN JOSE</t>
  </si>
  <si>
    <t>ERNESTO JOAQUIN GUEVARA DEVERS</t>
  </si>
  <si>
    <t>REPRESENTACION LOCAL DE TRABAJO DE DUVERGE MT</t>
  </si>
  <si>
    <t>PAMELA ELOISA MARTINEZ RUBIO</t>
  </si>
  <si>
    <t>REPRESENTACION LOCAL DE TRABAJO DE MOCA MT</t>
  </si>
  <si>
    <t>REPRESENTACION LOCAL DE TRABAJO DE MONTECRISTY MT</t>
  </si>
  <si>
    <t>JORGE LUIS RODRIGUEZ SANTANA</t>
  </si>
  <si>
    <t>AGUSTIN MIGUEL BUENO</t>
  </si>
  <si>
    <t>REPRESENTACION LOCAL DE TRABAJO DE PUERTO PLATA MT</t>
  </si>
  <si>
    <t>OBSERVATORIO DEL MERCADO LABORAL DOMINICANO MT</t>
  </si>
  <si>
    <t>ELBA ARACELIS GUZMAN ALVAREZ</t>
  </si>
  <si>
    <t>MICHEL RAFAEL PICHARDO BURGOS</t>
  </si>
  <si>
    <t>DIRECCION DEL SERVICIO NACIONAL DE EMPLEO MT</t>
  </si>
  <si>
    <t>MARIA MERCEDES BEATO BAREZ</t>
  </si>
  <si>
    <t>DEPARTAMENTO DE PROMOCION DE EMPLEO MT</t>
  </si>
  <si>
    <t>MARIA ANTONIA REYNOSO DAMIAN</t>
  </si>
  <si>
    <t>ANA RAMONA GERALDO ENCARNACION</t>
  </si>
  <si>
    <t>RAMON PICHARDO CAPELLAN</t>
  </si>
  <si>
    <t>LIDIA LUCIA ALMANZAR ZURIÑACH</t>
  </si>
  <si>
    <t>GLADYS DE LA NUEZ REYNOSO</t>
  </si>
  <si>
    <t>JUANA ARELIS DEL ORBE GUZMAN</t>
  </si>
  <si>
    <t>WINDY ACUARELIS BRITO ALCANTARA</t>
  </si>
  <si>
    <t>AXEL JAVIER FLORIAN</t>
  </si>
  <si>
    <t>ANA EULOGIA ROJAS HERNANDEZ</t>
  </si>
  <si>
    <t>CLAY MICHAEL BOCIO MEDINA</t>
  </si>
  <si>
    <t>GISELA FRAGOSO JESUS</t>
  </si>
  <si>
    <t>PASCUAL MINYETY RAMIREZ</t>
  </si>
  <si>
    <t>ARIDANIA MARIA SANCHEZ ALBERTO</t>
  </si>
  <si>
    <t>OLIVO HERNANDEZ MATOS</t>
  </si>
  <si>
    <t>MARIA YSABEL CRUZ LORENZO</t>
  </si>
  <si>
    <t>MAIRA ALEJANDRA MILIANO ROBLES</t>
  </si>
  <si>
    <t>ANEURI MANUEL FLORENCIO ABREU</t>
  </si>
  <si>
    <t>PEDRO JOSE MOSQUEA TEJADA</t>
  </si>
  <si>
    <t>FRANCISCO ANTONIO REYES ALVINO</t>
  </si>
  <si>
    <t>NIKI REQUILLO DUVAL</t>
  </si>
  <si>
    <t>MARTIN BATISTA RODRIGUEZ</t>
  </si>
  <si>
    <t>JOEL ROJAS ENCARNACION</t>
  </si>
  <si>
    <t>ANDRES DE JESUS ADON PICHARDO</t>
  </si>
  <si>
    <t>AQUILINO PEÑA CASTILLO</t>
  </si>
  <si>
    <t>GORKI JOSE MARTE DURAN</t>
  </si>
  <si>
    <t>ORIENTADORO (A) OCUPACIONAL</t>
  </si>
  <si>
    <t>DIRECTOR GENERAL</t>
  </si>
  <si>
    <t>ANALISTA OCUPACIONAL</t>
  </si>
  <si>
    <t>INSTRUCTOR (A)</t>
  </si>
  <si>
    <t>ANALISTA OBSERVATORIO LABORAL</t>
  </si>
  <si>
    <t xml:space="preserve">ENCARGADO DE MANTENIMIENTO Y </t>
  </si>
  <si>
    <t>PROFESORA DE DIBUJO</t>
  </si>
  <si>
    <t>MONITOR DE ARTESANIA</t>
  </si>
  <si>
    <t>MONITOR DE FONTANERIA</t>
  </si>
  <si>
    <t>MONITOR DE HERRERIA Y FORJA</t>
  </si>
  <si>
    <t>MONITOR DE ALBAÑILERIA</t>
  </si>
  <si>
    <t>AUXILIAR DE HERRERIA Y FORJA</t>
  </si>
  <si>
    <t>AUXILIAR DE CARPINTERIA</t>
  </si>
  <si>
    <t>MONITOR ESPECIALIZADO DE ELEC</t>
  </si>
  <si>
    <t>OFICINA TERRITORIAL DE EMPLEO COTUI</t>
  </si>
  <si>
    <t>SUCRE FELIX SANCHEZ</t>
  </si>
  <si>
    <t>DIRECCION GENERAL DE TRABAJO MT</t>
  </si>
  <si>
    <t>ANDRES VALENTIN HERRERA GONZALEZ (L</t>
  </si>
  <si>
    <t>MARIA AMANTINA NUÑEZ SOSA</t>
  </si>
  <si>
    <t>JOSE DIONISIO VILLAR (LIC.)</t>
  </si>
  <si>
    <t>KATHERINE LIZBETH LEGER VALERA</t>
  </si>
  <si>
    <t>ANDRES ALVAREZ DURAN (LIC.)</t>
  </si>
  <si>
    <t>FIDEL EDUARDO BAUTISTA BOITEL</t>
  </si>
  <si>
    <t>JUAN ENRIQUE SARITA DORREJO</t>
  </si>
  <si>
    <t>DEPARTAMENTO DE MIGRACION LABORAL MT</t>
  </si>
  <si>
    <t>FABIO ISAAC FERRERAS FERRERAS</t>
  </si>
  <si>
    <t>LEONARDO REYES</t>
  </si>
  <si>
    <t>DEPARTAMENTO DE ASISTENCIA JUDICIAL MT</t>
  </si>
  <si>
    <t>GLADYS SANCHEZ GOMEZ (LICDA.)</t>
  </si>
  <si>
    <t>SEGUNDA DE LA CRUZ SUAREZ</t>
  </si>
  <si>
    <t>JOSE DOMINGO ESPINAL RODRIGUEZ</t>
  </si>
  <si>
    <t>APOLINAR BAEZ FAMILIA (LIC)</t>
  </si>
  <si>
    <t>CARLOS ANTONIO BERROA HERNANDEZ</t>
  </si>
  <si>
    <t>JORGE EUCLIDES BURGOS CASTAÑO (LIC.</t>
  </si>
  <si>
    <t>MARIA ESTELA MONTERO DE MICHELL</t>
  </si>
  <si>
    <t>CIPRIAN ENCARNACION MARTINEZ</t>
  </si>
  <si>
    <t xml:space="preserve">AUSTRIA GERALDINA SEGURA DEL VALLE </t>
  </si>
  <si>
    <t>NESTOR CUEVAS RAMIREZ</t>
  </si>
  <si>
    <t>DILENIS RAMIREZ</t>
  </si>
  <si>
    <t>WELLINGTON PORFIRIO ZORRILLA DIAZ</t>
  </si>
  <si>
    <t>AGRIPINA PEÑA ARREDONDO (DRA.)</t>
  </si>
  <si>
    <t>YOBANNY FRANCISCO UREÑA ACOSTA</t>
  </si>
  <si>
    <t>YOLANDA MILADYS BAEZ</t>
  </si>
  <si>
    <t>CRISTIAN HICIANO REYES</t>
  </si>
  <si>
    <t>ANA ANTONIA DE LA CRUZ RODRIGUEZ</t>
  </si>
  <si>
    <t>DEPARTAMENTO DE REGISTRO Y CONTROL DE ACCIONES LABORALES MT</t>
  </si>
  <si>
    <t>FELIPE SANTIAGO STEFANI DE LOS SANT</t>
  </si>
  <si>
    <t>SOFIA AGRAMONTE (LICDA.)</t>
  </si>
  <si>
    <t>EDUARDO DOMINGUEZ GUZMAN</t>
  </si>
  <si>
    <t>ROSA MARIA DELLANIRA PEÑA ABREU</t>
  </si>
  <si>
    <t>MANUEL BODDEN MEDINA</t>
  </si>
  <si>
    <t>LUIS ANTONIO RIVERA</t>
  </si>
  <si>
    <t>ANNY VICTORIA SALDAÑA ALMANZAR (LIC</t>
  </si>
  <si>
    <t>FLORANGELES SOSA CASTILLO</t>
  </si>
  <si>
    <t>AGENCIA LOCAL DE BAVARO MT</t>
  </si>
  <si>
    <t>NAZARIO INOCENCIO TORRES COLLADO (L</t>
  </si>
  <si>
    <t>KAREN LYNNET RAMIREZ RAMOS</t>
  </si>
  <si>
    <t>RAFAEL ANTONIO PAYANO NUÑEZ</t>
  </si>
  <si>
    <t>MICHAEL RODRIGUEZ ROJAS</t>
  </si>
  <si>
    <t>CARMEN ESTELA CONCEPCION VALERIO (L</t>
  </si>
  <si>
    <t>LUCAS EVANGELISTA ARIAS (LIC.)</t>
  </si>
  <si>
    <t>OVANY MICHEL CASTILLO</t>
  </si>
  <si>
    <t>AGENCIA LOCAL DE CONSTANZA MT</t>
  </si>
  <si>
    <t>RAMONA CRUZ COLLADO</t>
  </si>
  <si>
    <t>TOMAS RODRIGUEZ QUEZADA</t>
  </si>
  <si>
    <t>JOSE ENRIQUILLO CAMACHO GORIS</t>
  </si>
  <si>
    <t>AGENCIA LOCAL DE JARABACOA MT</t>
  </si>
  <si>
    <t>GLORIA LUISA GRULLON ABREU</t>
  </si>
  <si>
    <t>WILFREDO BRAZOBAN GENAO (DR.)</t>
  </si>
  <si>
    <t>CONFESOR REYES CUEVAS</t>
  </si>
  <si>
    <t>ROSA HERMINIA DE LA CRUZ CANELA</t>
  </si>
  <si>
    <t>AGENCIA LOCAL DE LAS MATAS DE FANFAN MT</t>
  </si>
  <si>
    <t>SORAYA MARITZA MERAN MONTES DE OCA</t>
  </si>
  <si>
    <t>VICTOR ALEXIS ZAYAS GERALDO</t>
  </si>
  <si>
    <t>IRMA KARIANNY FIGUEREO RAMIREZ</t>
  </si>
  <si>
    <t>TOMAS DALI BELLO FLORENTINO</t>
  </si>
  <si>
    <t>AGENCIA LOCAL DE LAS TERRENAS MT</t>
  </si>
  <si>
    <t>FAYE JULIA ISABEL RAMIREZ</t>
  </si>
  <si>
    <t>ELBA MARIA VALLEJO JIMENEZ</t>
  </si>
  <si>
    <t>CARLOS ORTIZ CABRERA</t>
  </si>
  <si>
    <t>JUAN CARLOS PICHARDO SANCHEZ</t>
  </si>
  <si>
    <t>ELSA NIDIA CASTILLO</t>
  </si>
  <si>
    <t>WANDY XILENA MORONTA GARCIA</t>
  </si>
  <si>
    <t>AGENCIA LOCAL DE VILLA ALTAGRACIA MT</t>
  </si>
  <si>
    <t>LUIS JOSE TAPIA LOPEZ</t>
  </si>
  <si>
    <t>GRECIA MARIA LINARES PEREZ</t>
  </si>
  <si>
    <t>GEORGINA ALTAGRACIA ESTEVEZ T. (DRA</t>
  </si>
  <si>
    <t>REPRESENTACION LOCAL DE TRABAJO DE AZUA MT</t>
  </si>
  <si>
    <t>ROSA ANTONIA SENCION MAÑON (LICDA.)</t>
  </si>
  <si>
    <t>NUREIDY ANTONIA FELIZ FIGUEREO</t>
  </si>
  <si>
    <t>ELIZABETH MESA CANELO</t>
  </si>
  <si>
    <t>MARIA ALTAGRACIA MORILLO CORCINO</t>
  </si>
  <si>
    <t>FEDERICO ARMANDO PEREYRA GUERRERO (</t>
  </si>
  <si>
    <t>ALTAGRACIA ANGELINA SOTO CARVAJAL</t>
  </si>
  <si>
    <t>FURVIA BIENVENIDA MONTERO SANCHEZ</t>
  </si>
  <si>
    <t>ALEIDA ALTAGRACIA DE LA CRUZ FULGEN</t>
  </si>
  <si>
    <t>LUCILA YANET CORNIEL FERRERAS</t>
  </si>
  <si>
    <t>MARIBEL ELIZABET RAMIREZ ROA</t>
  </si>
  <si>
    <t>CORINA MATOS RAMON</t>
  </si>
  <si>
    <t>TIRZON ROLANDO PEREZ ROSARIO</t>
  </si>
  <si>
    <t>AGUSTIN DEL CARMEN N. (LIC.)</t>
  </si>
  <si>
    <t>ISABEL GOMEZ (LICDA.)</t>
  </si>
  <si>
    <t>REPRESENTACION LOCAL DE TRABAJO DE BONAO MT</t>
  </si>
  <si>
    <t>LEONEL HOLGUIN SANCHEZ (LIC.)</t>
  </si>
  <si>
    <t>MARIA ALTAGRACIA VICENTE ACOSTA (DR</t>
  </si>
  <si>
    <t>JOSE CESPIRO GUERRERO FAJARDO</t>
  </si>
  <si>
    <t>VICTOR MANUEL LOPEZ SANCHEZ</t>
  </si>
  <si>
    <t>HENDRICK EDWING VIALET NUÑEZ</t>
  </si>
  <si>
    <t>RAMONITA DISLA JAQUEZ</t>
  </si>
  <si>
    <t>VICTOR ALFONSO SURIEL PAULA</t>
  </si>
  <si>
    <t>REPRESENTACION LOCAL DE TRABAJO DE COTUI MT</t>
  </si>
  <si>
    <t>ANDRES MOTA PICHARDO (LIC.)</t>
  </si>
  <si>
    <t>MARLEN FRANCISCO SANDOVAL</t>
  </si>
  <si>
    <t>LUZ DEL ALBA PEÑA CASTILLO</t>
  </si>
  <si>
    <t>ESTHER BONIFACIO JIMENEZ</t>
  </si>
  <si>
    <t>SAMUEL REINOSO RODRIGUEZ</t>
  </si>
  <si>
    <t>MANUEL DE JESUS BRITO GARCIA</t>
  </si>
  <si>
    <t>REPRESENTACION LOCAL DE TRABAJO DE DAJABON MT</t>
  </si>
  <si>
    <t>FIORDALIZA MONCION ROSARIO</t>
  </si>
  <si>
    <t>MARCELINA OVALLE OVALLE (DRA.)</t>
  </si>
  <si>
    <t>RODOLFO ANULFO ACOSTA RAMIREZ</t>
  </si>
  <si>
    <t>DIOSCOIDY ISIDRO PAULINO ROBLES</t>
  </si>
  <si>
    <t>REPRESENTACION LOCAL DE TRABAJO DE DISTRITO NACIONAL MT</t>
  </si>
  <si>
    <t>SUSANA CARRERAS POLANCO (LICDA.)</t>
  </si>
  <si>
    <t>FRANCISCO CONCEPCION AMPARO VASQUEZ</t>
  </si>
  <si>
    <t>MARICELA AMPARO FELIZ SOTO (LICDA.)</t>
  </si>
  <si>
    <t>JULIO EDUARDO PEREZ VALERA</t>
  </si>
  <si>
    <t>JUAN IGNACIO VARGAS BONILLA</t>
  </si>
  <si>
    <t>JULIAN PIMENTEL GUEVARA (ING.)</t>
  </si>
  <si>
    <t>JISITA (LUZ) MARTINEZ DE LA CRUZ (L</t>
  </si>
  <si>
    <t>MIGUEL ANGEL NUÑEZ SOSA (DR.)</t>
  </si>
  <si>
    <t>INGRID MARGARITA GRACIANO SARMIENTO</t>
  </si>
  <si>
    <t>ALTAGRACIA MERCEDES PEREZ ARIAS (LI</t>
  </si>
  <si>
    <t>EMILSE YOKASTA MEJIA ADAMES (LICDA.</t>
  </si>
  <si>
    <t>ARELIS BIENVENIDA MARTY PERALTA (LI</t>
  </si>
  <si>
    <t>OCTAVIO ANTONIO CASILLA MOLINA</t>
  </si>
  <si>
    <t>IRENE MARGARITA ACEVEDO SANTOS (DRA</t>
  </si>
  <si>
    <t>DELIA RUFINA DE LA ROSA (LICDA.)</t>
  </si>
  <si>
    <t>DULCE MARIA ALCANTARA PIMENTEL (LIC</t>
  </si>
  <si>
    <t>FELIX LARA SOBET (LIC.)</t>
  </si>
  <si>
    <t>MARILENNY ZABALA (LICDA.)</t>
  </si>
  <si>
    <t>ANTONIA SUAREZ GUZMAN</t>
  </si>
  <si>
    <t>MAXIMILIANA BELLO HEREDIA</t>
  </si>
  <si>
    <t>APOLONIA ROSARIO RODRIGUEZ</t>
  </si>
  <si>
    <t>ISABEL MATOS SEGURA (LICDA.)</t>
  </si>
  <si>
    <t>JONATHAN NATANAEL ABREU TEJADA</t>
  </si>
  <si>
    <t>JUANA MARCELINA CABRAL PEÑA</t>
  </si>
  <si>
    <t>ARGENTINA SANCHEZ NUÑEZ</t>
  </si>
  <si>
    <t>YRONELIS GERALDINA FRAGOSO SANCHEZ</t>
  </si>
  <si>
    <t>LISSETTE LEDESMA VALENTIN</t>
  </si>
  <si>
    <t>YOLANDO KENNEDY CACERES</t>
  </si>
  <si>
    <t xml:space="preserve">ELIZABETH ALTAGRACIA BAUTISTA JOSE </t>
  </si>
  <si>
    <t>NORMA LUISA SANTOS ORTIZ (DRA.)</t>
  </si>
  <si>
    <t>DOMINGA POZO JAIME (LICDA.)</t>
  </si>
  <si>
    <t>JUANA ALTAGRACIA ANDUJAR PEREZ</t>
  </si>
  <si>
    <t>ROSAURA GALVEZ ABREU</t>
  </si>
  <si>
    <t>ELIZABETH DOLORES HIDALGO ENCARNACI</t>
  </si>
  <si>
    <t>LUIS ALBERTO FELIZ TAPIA</t>
  </si>
  <si>
    <t>FERNANDO FERMIR NIVAR</t>
  </si>
  <si>
    <t>REPRESENTACION LOCAL DE TRABAJO DE ELIAS PIÑA MT</t>
  </si>
  <si>
    <t>LUCIA GARCIA BAEZ</t>
  </si>
  <si>
    <t>HERACLITO DUCLEDES PEÑA PEREZ (LIC.</t>
  </si>
  <si>
    <t>ALSIS RAYNELY JIMENEZ DEL ROSARIO</t>
  </si>
  <si>
    <t>JOSE NINO ESTEBEZ RAMIREZ</t>
  </si>
  <si>
    <t>REPRESENTACION LOCAL DE TRABAJO DE HAINA MT</t>
  </si>
  <si>
    <t>ALEXIS FELIZ DE LOS SANTOS</t>
  </si>
  <si>
    <t>ARACELIS MARGARITA MARTINEZ BRITO (</t>
  </si>
  <si>
    <t>SOLANIA RAMIREZ REYES (LICDA.)</t>
  </si>
  <si>
    <t>SANTA ELENA PEÑA</t>
  </si>
  <si>
    <t>FIOR DALIZA AQUINO DE JESUS</t>
  </si>
  <si>
    <t>CARMEN DILIA RONDON VILLAR (DRA.)</t>
  </si>
  <si>
    <t>MIGUEL ANDRES HERNANDEZ TIRADO</t>
  </si>
  <si>
    <t>ROBERTO TOMAS UBIERA (DR.)</t>
  </si>
  <si>
    <t>LUZ EMILDA ORTEGA MARTINEZ</t>
  </si>
  <si>
    <t>ALICIA ROSANNA DIAZ SANTOS</t>
  </si>
  <si>
    <t>MARISOL ABREU MEJIA</t>
  </si>
  <si>
    <t>EILYN JESABEL HIDALGO SANCHEZ</t>
  </si>
  <si>
    <t>WENDY DOLORES RODRIGUEZ CALZADO</t>
  </si>
  <si>
    <t>YOSELY MEJIA MORENO</t>
  </si>
  <si>
    <t>CARLOS FERNANDO GOMEZ MARTINEZ</t>
  </si>
  <si>
    <t>DOMINGO ANTONIO NICOLAS</t>
  </si>
  <si>
    <t>NIOVES MARGARITA RODRIGUEZ SANCHEZ</t>
  </si>
  <si>
    <t>CANDIDA SANTANA BENITEZ (LICDA.)</t>
  </si>
  <si>
    <t>REPRESENTACION LOCAL DE TRABAJO DE LA ROMANA MT</t>
  </si>
  <si>
    <t>ERICK FRANCISCO ABREU PUELLO</t>
  </si>
  <si>
    <t>ENRIQUE DOTEL MEDINA</t>
  </si>
  <si>
    <t xml:space="preserve">CRISTIAN EMILIO CORDERO ALTAGRACIA </t>
  </si>
  <si>
    <t>JOSE MANUEL FAÑA ARIAS (LIC.)</t>
  </si>
  <si>
    <t>GENNY ANBIORY GARCIA RESTITUYO</t>
  </si>
  <si>
    <t>BIANCA MARITZA BRITO</t>
  </si>
  <si>
    <t>JOSE MIESES</t>
  </si>
  <si>
    <t>ANA KAREN SEVERINO MARTINEZ</t>
  </si>
  <si>
    <t>DOMINGA TEODORO VALERIO</t>
  </si>
  <si>
    <t>YIRA ALEJANDRA MOGACIF RODRIGUEZ</t>
  </si>
  <si>
    <t>MIGUEL ANGEL VARELA ANTIGUA</t>
  </si>
  <si>
    <t>ORIALIS PEREZ BAUTISTA</t>
  </si>
  <si>
    <t>ANTONIA ADAMES NUÑEZ DE BOTTIER</t>
  </si>
  <si>
    <t>JUAN FLORENTINO MEJIA</t>
  </si>
  <si>
    <t>NORKA YUDITH DE LOS ANGELES MOYA RO</t>
  </si>
  <si>
    <t>ELCIRA CRUZ FRIAS</t>
  </si>
  <si>
    <t>LUPE JAQUELIN CEPEDA CASTILLO</t>
  </si>
  <si>
    <t>FRANCISCO ANTONIO REYES CONCEPCION</t>
  </si>
  <si>
    <t>BIENVENIDO VALENTIN VALDEZ MORA</t>
  </si>
  <si>
    <t>VIRGINIA GUTIERREZ</t>
  </si>
  <si>
    <t>REPRESENTACION LOCAL DE TRABAJO DE VALVERDE MAO MT</t>
  </si>
  <si>
    <t>RAFAEL ROBLES DE LEON (LIC.)</t>
  </si>
  <si>
    <t>ANDERSON POLANCO DE OLEO</t>
  </si>
  <si>
    <t>FELIX OTTONIEL ESTEVEZ ALMENGO</t>
  </si>
  <si>
    <t>RAMONA ELVIRA ESTEVEZ SALCE DE TAVE</t>
  </si>
  <si>
    <t>JACQUELINE DEL ROSARIO MINIER ALMON</t>
  </si>
  <si>
    <t>EVELYN DORYS MATIAS GUERRERO (LICDA</t>
  </si>
  <si>
    <t>ROSA ELENA MARTINEZ VARGAS</t>
  </si>
  <si>
    <t>CARMEN JULIA BEATO POLANCO</t>
  </si>
  <si>
    <t>JOSE CRISTINO LEDESMA CORTORREAL</t>
  </si>
  <si>
    <t>CLARA DOLORES TAVARES GOMEZ (LIC.)</t>
  </si>
  <si>
    <t>CLAUDIO RAMON PEREZ SENCION (LIC.)</t>
  </si>
  <si>
    <t>CLISTENES MISAEL TEJADA MARTE</t>
  </si>
  <si>
    <t>RAMON ARCENIO BOURDIERD SERRATA</t>
  </si>
  <si>
    <t>NELSON ANTONIO DE PEÑA MONTAS</t>
  </si>
  <si>
    <t>REPRESENTACION LOCAL DE TRABAJO DE MONTE PLATA MT</t>
  </si>
  <si>
    <t>ALEJANDRINA ALTAGRACIA REYES MORENO</t>
  </si>
  <si>
    <t>FRANCISCA FIGUEROA ROSADO</t>
  </si>
  <si>
    <t>SARA ISABEL CABRERA</t>
  </si>
  <si>
    <t>MELFA MAGALYS MINYETTY ROSSIS</t>
  </si>
  <si>
    <t>ARACELIS MIGUELINA PAULINO REYES (L</t>
  </si>
  <si>
    <t>MAURICIO ARTURO SERRATA ZAITER</t>
  </si>
  <si>
    <t>REPRESENTACION LOCAL DE TRABAJO DE NAGUA MT</t>
  </si>
  <si>
    <t>JUANA MARIA HERNANDEZ GARCIA</t>
  </si>
  <si>
    <t>HERIBERTO DUARTE BRITO</t>
  </si>
  <si>
    <t>MARIA DE LA CRUZ RODRIGUEZ</t>
  </si>
  <si>
    <t>ANILDA VENTURA GOMEZ</t>
  </si>
  <si>
    <t>JOSE PASCUAL CRUZ (LIC.)</t>
  </si>
  <si>
    <t>REPRESENTACION LOCAL DE TRABAJO DE NEYBA MT</t>
  </si>
  <si>
    <t>HERIBERTO MONCION ROMAN (LIC.)</t>
  </si>
  <si>
    <t>YEIRIS YAFE NOVAS MEDRANO</t>
  </si>
  <si>
    <t>REPRESENTACION LOCAL DE TRABAJO DE PEDERNALES MT</t>
  </si>
  <si>
    <t>FRANCISCO ALBERTO CASTRO HEREDIA (L</t>
  </si>
  <si>
    <t>SANTA MARIA MANCEBO MEDINA</t>
  </si>
  <si>
    <t>VURGOS PUELLO PANIAGUA</t>
  </si>
  <si>
    <t>AMAURY MATEO MATEO</t>
  </si>
  <si>
    <t>LENIN REYES GUZMAN</t>
  </si>
  <si>
    <t>ROSA ARIAS PEREZ</t>
  </si>
  <si>
    <t>ROSALY UREÑA VASQUEZ</t>
  </si>
  <si>
    <t>GEUDY GOMEZ TEJADA</t>
  </si>
  <si>
    <t>CARLOS ALBERTO CORDERO TIBURCIO</t>
  </si>
  <si>
    <t>ERIC ANDRES MEDINA COLUMNA</t>
  </si>
  <si>
    <t>MARIA ELETICIA SEVERINO RODRIGUEZ</t>
  </si>
  <si>
    <t>JERSSON SANTANA SANTANA</t>
  </si>
  <si>
    <t>NAYELI ANYELINA CASTILLO VICENTE</t>
  </si>
  <si>
    <t>SATURNINO NINA FORTUNA (LIC.)</t>
  </si>
  <si>
    <t>CESAR CABRERA SANTOS</t>
  </si>
  <si>
    <t>LEONARDO ANTONIO NUÑEZ RODRIGUEZ</t>
  </si>
  <si>
    <t>REPRESENTACION LOCAL DE TRABAJO DE SALCEDO MT</t>
  </si>
  <si>
    <t>ALEXANDRA PEREZ ALMANZAR DE LOPEZ</t>
  </si>
  <si>
    <t>JOSE ANTONIO REYNOSO TAVAREZ (LIC.)</t>
  </si>
  <si>
    <t>INGRID ARACELIS BRITO GARCIA</t>
  </si>
  <si>
    <t>JUANA EVANGELISTA ALMANZAR LOPEZ</t>
  </si>
  <si>
    <t>JUAN ALBERTO MARIA CRUCETA</t>
  </si>
  <si>
    <t>ANA MERCEDES CESPEDES LEDESMA (LIC.</t>
  </si>
  <si>
    <t>REPRESENTACION LOCAL DE TRABAJO DE SAMANA MT</t>
  </si>
  <si>
    <t>MELANIA ANTONIA MARTINEZ BONILLA</t>
  </si>
  <si>
    <t>LUCILINDA GERONIMO JONES</t>
  </si>
  <si>
    <t>ARMANDO AHMED HADDAD RODRIGUEZ</t>
  </si>
  <si>
    <t>REPRESENTACION LOCAL DE TRABAJO DE SAN CRISTOBAL MT</t>
  </si>
  <si>
    <t>MARGARET LISETT TERRERO MATOS (LICD</t>
  </si>
  <si>
    <t>MELECIA RODRIGUEZ DURAN (LICDA.)</t>
  </si>
  <si>
    <t>NURYS MARGARITA ARAUJO</t>
  </si>
  <si>
    <t>SANTA CEBALLOS DE JESUS</t>
  </si>
  <si>
    <t>ANA BRIOSO PAREDES</t>
  </si>
  <si>
    <t>GABRIELA ALTAGRACIA MARTINEZ</t>
  </si>
  <si>
    <t>GUILLERMO MARTINEZ BAUTISTA</t>
  </si>
  <si>
    <t>FELIX MARIA ORTIZ MATOS (ING.)</t>
  </si>
  <si>
    <t>ANGEL ELMI RAMIREZ BRITO</t>
  </si>
  <si>
    <t>YANINA ELENA PEREZ CRUZ</t>
  </si>
  <si>
    <t>RICARDO ANTONIO (DR). GROSS CASTILL</t>
  </si>
  <si>
    <t>PATRIA AMANCIO FERRERA</t>
  </si>
  <si>
    <t>REPRESENTACION LOCAL DE TRABAJO DE SAN FRANCISCO DE MACORIS MT</t>
  </si>
  <si>
    <t>ANLLIRY YASMIN TEJADA HICIANO (LICD</t>
  </si>
  <si>
    <t xml:space="preserve">CARMEN ELIZABET EVARISTA HENRIQUEZ </t>
  </si>
  <si>
    <t>ISABEL SILVERIA FERRERAS RODRIGUEZ</t>
  </si>
  <si>
    <t>ARLETTE HICIANO GUZMAN</t>
  </si>
  <si>
    <t>HIPOLITO SANCHEZ ADAMES</t>
  </si>
  <si>
    <t>CARLOS JESUS GALAN DURAN (LIC.)</t>
  </si>
  <si>
    <t>REPRESENTACION LOCAL DE TRABAJO DE SAN JOSE DE OCOA MT</t>
  </si>
  <si>
    <t>RAFAEL DURAN REMIGIO (LIC.)</t>
  </si>
  <si>
    <t>ADRIA AMARILYS GONZALEZ LARA</t>
  </si>
  <si>
    <t>JOSE GREGORIO MARTINEZ ROA</t>
  </si>
  <si>
    <t>ARIEL ELIBERTO AQUINO FELIZ</t>
  </si>
  <si>
    <t>JOSE ANTONIO PEREYRA BRITO</t>
  </si>
  <si>
    <t>ANGELICA MARIA MUÑOZ MONTAN</t>
  </si>
  <si>
    <t>REPRESENTACION LOCAL DE TRABAJO DE SAN JUAN DE LA MAGUANA MT</t>
  </si>
  <si>
    <t>YURY DIANA LEBRON FERRERAS</t>
  </si>
  <si>
    <t>JOSE ANDRES PANIAGUA</t>
  </si>
  <si>
    <t>ADALGISA YSABEL ALCANTARA MORENO</t>
  </si>
  <si>
    <t>JUAN MANUEL PEREZ MENDEZ</t>
  </si>
  <si>
    <t>REPRESENTACION LOCAL DE TRABAJO DE SAN PEDRO DE MACORIS MT</t>
  </si>
  <si>
    <t>LEONOR MERCEDES MARTINEZ MARTINEZ (</t>
  </si>
  <si>
    <t>SINDY DAHIAN SIERRA FELICIANO</t>
  </si>
  <si>
    <t>MARIA ALTAGRACIA CARO GUERRERO</t>
  </si>
  <si>
    <t>MARITZA SANTANA MOTA</t>
  </si>
  <si>
    <t>JUAN MERCEDES BASILIO</t>
  </si>
  <si>
    <t>MARIBEL TAVERAS MEDINA</t>
  </si>
  <si>
    <t>DARIO ANTONIO CUETO LEONARDO</t>
  </si>
  <si>
    <t>BELLANIRA ARECHE JIMENEZ</t>
  </si>
  <si>
    <t>CATHERINE ARREDONDO SANTANA</t>
  </si>
  <si>
    <t>MODESTA SOLIVER MERCEDES</t>
  </si>
  <si>
    <t>BIKIANA YOJANNY AGRAMONTE GOMEZ</t>
  </si>
  <si>
    <t>HENDRY DIAZ ORTIZ</t>
  </si>
  <si>
    <t>SERGIO REMIGIO GARCIA ARIAS (LIC.)</t>
  </si>
  <si>
    <t>VICTOR GUERRERO OGANDO (LIC.)</t>
  </si>
  <si>
    <t>PEDRO JULIO ZAPATA MONCION (LIC.)</t>
  </si>
  <si>
    <t>IVELISSE MARIA MATA ROJAS</t>
  </si>
  <si>
    <t>MARIA ISABEL PAULINO PARRA</t>
  </si>
  <si>
    <t>MARIA MARIGNACIA RODRIGUEZ MARTINEZ</t>
  </si>
  <si>
    <t>ANA FRANCISCA TAVAREZ GARCIA</t>
  </si>
  <si>
    <t>DIGNA MERCEDES VARGAS JIMENEZ</t>
  </si>
  <si>
    <t>GRACE MERCEDES LORA BATLLE</t>
  </si>
  <si>
    <t>PEDRO PABLO TAVERAS MARTINEZ</t>
  </si>
  <si>
    <t>VLADIMIR ORLANDO RODRIGUEZ</t>
  </si>
  <si>
    <t>CARLOS ALBERTO RODRIGUEZ ARIAS (LIC</t>
  </si>
  <si>
    <t>MARIA ALEJANDRA TEJADA SANABIA</t>
  </si>
  <si>
    <t>CARMEN IRIS FRIAS</t>
  </si>
  <si>
    <t>MARITZA DE LA CRUZ ARVELO (LICDA.)</t>
  </si>
  <si>
    <t>LUCIANO DOMINGO MARTINEZ BATISTA</t>
  </si>
  <si>
    <t>ANA ALQUIDANIA TEJADA GONZALEZ</t>
  </si>
  <si>
    <t>YUNISSE MARIA SUAREZ GONZALEZ</t>
  </si>
  <si>
    <t>DEWAR DAVID REYES PEÑA</t>
  </si>
  <si>
    <t>GREGORIO ANTONIO CASTILLO PEÑA</t>
  </si>
  <si>
    <t>LAURA LIZ LUCIANO</t>
  </si>
  <si>
    <t>DEIVY MADIEL MEDINA COMPRES</t>
  </si>
  <si>
    <t>MALVIN GERMAN SALCEDO MORA</t>
  </si>
  <si>
    <t>EDUARDO HERNANDEZ DELGADO</t>
  </si>
  <si>
    <t>HILDA MERCEDES LOPEZ MARTINEZ</t>
  </si>
  <si>
    <t>RICHARD TEJADA CRUZ</t>
  </si>
  <si>
    <t>ANA YAJAIRA PICHARDO RODRIGUEZ</t>
  </si>
  <si>
    <t>ROSY YANELL CUESTO GOMEZ</t>
  </si>
  <si>
    <t>LOURDES LISABET SORIANO JACOBO (LIC</t>
  </si>
  <si>
    <t>JESSICA FRANCHESSCA HEREDIA ESPINAL</t>
  </si>
  <si>
    <t>ENGRACIA MERCEDES REYES AGUILERA (L</t>
  </si>
  <si>
    <t>NICAURY DE LA CRUZ SOSA</t>
  </si>
  <si>
    <t>ENMANUEL BRADOR</t>
  </si>
  <si>
    <t>MIRIAM ELIZABETH AQUINO DE JESUS</t>
  </si>
  <si>
    <t>ROSARIO DE LA ROSA GUERRERO (LIC.)</t>
  </si>
  <si>
    <t>JUAN EMILIO REYES AYALA</t>
  </si>
  <si>
    <t>GRISELDA ALTAGRACIA GOMEZ RAMIREZ (</t>
  </si>
  <si>
    <t>DILCIA RODRIGUEZ RAMIREZ (LICDA.)</t>
  </si>
  <si>
    <t>JOSE FERNANDEZ VARGAS (LIC.)</t>
  </si>
  <si>
    <t>MARIA DEL CARMEN CUETO SANTANA (DRA</t>
  </si>
  <si>
    <t>ARACELIS GUERRERO</t>
  </si>
  <si>
    <t>RONNY ROMAN LEYBA MORENO</t>
  </si>
  <si>
    <t>MARTA NORIS PANTALEON FERRERIRA (LI</t>
  </si>
  <si>
    <t>KYRSI MARTINEZ SANTANA (LICDA.)</t>
  </si>
  <si>
    <t>FELIX ANDRES CONTRERAS VALENZUELA (</t>
  </si>
  <si>
    <t>JUAN SANTANA ORTEGA (LIC.)</t>
  </si>
  <si>
    <t>SANTIAGO MONTERO OGANDO (LIC.)</t>
  </si>
  <si>
    <t>JACQUELINE ALTAGRACIA MATA PEREZ</t>
  </si>
  <si>
    <t>BERKY MEJIA DICKSON</t>
  </si>
  <si>
    <t>MARISOL PLACERES MENDEZ</t>
  </si>
  <si>
    <t>ORQUIDEA MORAIMA MORATO CACERES</t>
  </si>
  <si>
    <t>MARVELIS HERNANDEZ TRINIDAD</t>
  </si>
  <si>
    <t>RITA AMADA ESPINO MANZUETA</t>
  </si>
  <si>
    <t>PERSEVERANA PONCIANO VILORIO</t>
  </si>
  <si>
    <t>CARLA JIMENEZ DE JESUS (LICDA.)</t>
  </si>
  <si>
    <t>VICTOR MANUEL ZABALA RODRIGUEZ</t>
  </si>
  <si>
    <t>RAFAELA SANCHEZ CASTILLO</t>
  </si>
  <si>
    <t>MARIA SOTO</t>
  </si>
  <si>
    <t>ENERCIDA ALEXANDE MONTERO RODRIGUEZ</t>
  </si>
  <si>
    <t>FRANCISCO RICARDO FRANCO BAEZ</t>
  </si>
  <si>
    <t>MARIA ELENA CARELA SANTANA</t>
  </si>
  <si>
    <t>FELIPA JAIME CONNOR</t>
  </si>
  <si>
    <t>MARGARITA MARIA ORTIZ DE LA CRUZ</t>
  </si>
  <si>
    <t>JUAN MANUEL MERCEDES MONTAÑO (LIC.)</t>
  </si>
  <si>
    <t>MAXIMILIANO HEREDIA</t>
  </si>
  <si>
    <t>JOSELIN DOMINGUEZ</t>
  </si>
  <si>
    <t>SORANYI ENCARNACION MONTERO</t>
  </si>
  <si>
    <t>CLARIBEL VICENTE VALDEZ</t>
  </si>
  <si>
    <t>REPRESENTACION LOCAL DE TRABAJO DE SANTO DOMINGO OESTE MT</t>
  </si>
  <si>
    <t>GLORIA ELIZABETH GONZALEZ LOCKHART</t>
  </si>
  <si>
    <t>RAMON ANTONIO CRUZ PEGUERO</t>
  </si>
  <si>
    <t>MARIA ALTAGRACIA ABREU PAULINO</t>
  </si>
  <si>
    <t>CLAUDIA ALEJANDRA FERMIN ENCARNACIO</t>
  </si>
  <si>
    <t>ELISANIA LARA JAVIER</t>
  </si>
  <si>
    <t>YSABEL TAVAREZ SANCHEZ</t>
  </si>
  <si>
    <t>SUSANA MATOS MEDINA</t>
  </si>
  <si>
    <t>LIGIA MATILDE PADOVANI GUZMAN (DRA.</t>
  </si>
  <si>
    <t>FABIA VALDEZ SURIEL</t>
  </si>
  <si>
    <t>ROBERTO NATHANIEL MONAGAS GONZALEZ</t>
  </si>
  <si>
    <t>CARLOS MANUEL CAMPECHANO ALCANTARA</t>
  </si>
  <si>
    <t>ALBERT DE JESUS ROSARIO FIGUEROA</t>
  </si>
  <si>
    <t>YAJAIRA BLANCO</t>
  </si>
  <si>
    <t>SUSANA ALTAGRACIA FERNANDEZ ARIAS (</t>
  </si>
  <si>
    <t>YLONKA LORINLEY POLANCO CRUZ</t>
  </si>
  <si>
    <t>ELSA MIGUELINA GUILLEN GERONIMO</t>
  </si>
  <si>
    <t>MIGUELINA MONTERO MONTERO</t>
  </si>
  <si>
    <t>WILLIAM ANTONIO RODRIGUEZ VASQUEZ</t>
  </si>
  <si>
    <t>ROBERTO ANTONIO SILFA PEREZ</t>
  </si>
  <si>
    <t>ALMA DANESA INOA CASTRO (LICDA.)</t>
  </si>
  <si>
    <t>RAMON EMILIO AGRAMONTE MELO (LIC.)</t>
  </si>
  <si>
    <t>JUANITA DIAZ CABRERA (LICDA.)</t>
  </si>
  <si>
    <t>CANDI ROSA FAMILIA MUESES</t>
  </si>
  <si>
    <t>PEDRO MARIA CANARIO MONTERO (LIC.)</t>
  </si>
  <si>
    <t>MARIA GUADALUPE SANCHEZ GUZMAN</t>
  </si>
  <si>
    <t>FELIPE DE JESUS HIDALGO JAVIER</t>
  </si>
  <si>
    <t>ALEXANDER ADON ROSARIO</t>
  </si>
  <si>
    <t>ANTONIO SALVADOR DILONE SANTIAGO (L</t>
  </si>
  <si>
    <t>MARIA ANTONIA CABRERA FERNANDEZ (LI</t>
  </si>
  <si>
    <t>LUZ BERKYS NUÑEZ ESPINOSA</t>
  </si>
  <si>
    <t>REPRESENTACION LOCAL DE TRABAJO DE EL SEYBO MT</t>
  </si>
  <si>
    <t>JOSE FRANCISCO SANCHEZ CARELA</t>
  </si>
  <si>
    <t>VIRGINIA CECILIA ZORRILLA NIETO</t>
  </si>
  <si>
    <t>DARIO FRIAS CARELA</t>
  </si>
  <si>
    <t>FELICIA FORCHEZ RAMOS</t>
  </si>
  <si>
    <t>ANGELA ZOMERI AYBAR RAMOS</t>
  </si>
  <si>
    <t>JUAN FRANCISCO GUERRERO PEÑA</t>
  </si>
  <si>
    <t>MERY STEPHSNNY SEVERINO VASQUEZ</t>
  </si>
  <si>
    <t>DIRECCION DE INSPECCION MT</t>
  </si>
  <si>
    <t>FRANCISCA LEONOR TEJADA VASQUEZ (LI</t>
  </si>
  <si>
    <t>KATHERINE MARIE BAEZ CASTILLO</t>
  </si>
  <si>
    <t>JACINTO DIOMEDES PEREZ LACHAPEL (DR</t>
  </si>
  <si>
    <t>MARIA DE LA CRUZ MERCEDES (DRA.)</t>
  </si>
  <si>
    <t>JUAN RAMON VENTURA REYES</t>
  </si>
  <si>
    <t>DIRECCION DE MEDIACION Y ARBITRAJE MT</t>
  </si>
  <si>
    <t>LILLIAM JOSEFINA OLIVIER DE LIMA</t>
  </si>
  <si>
    <t>LUIS FRANCISCO REGALADO TAVAREZ</t>
  </si>
  <si>
    <t>RAMONA RAFAELA DEL CARMEN HERNANDEZ</t>
  </si>
  <si>
    <t>ERIDANIA MERCEDES ALVAREZ DE LA ROS</t>
  </si>
  <si>
    <t>COMITE NACIONAL DE SALARIO MT</t>
  </si>
  <si>
    <t>PATRICIA EVANGELINA REYES HERNANDEZ</t>
  </si>
  <si>
    <t>BELIZA ALTAGRACIA PAULINO GONZALEZ</t>
  </si>
  <si>
    <t>GENESIS SAMUEL DEL ROSARIO UBIERA</t>
  </si>
  <si>
    <t>ERASMO ALBERTO PEREZ TEJEDA</t>
  </si>
  <si>
    <t>RUTH ARGELIA RONDON</t>
  </si>
  <si>
    <t>ANDRES ROJAS ROSARIO</t>
  </si>
  <si>
    <t>RAMON GUSTAVO GARCIA RAMOS</t>
  </si>
  <si>
    <t>ZAHIRA HEROINA GRULLON DE LA CRUZ</t>
  </si>
  <si>
    <t>DIRECCION GENERAL DE HIGIENE Y SEGURIDAD INDUSTRIAL  MT</t>
  </si>
  <si>
    <t>INGRID YISSEL BASORA OZUNA</t>
  </si>
  <si>
    <t>DARISNELLY RODRIGUEZ JIMENEZ</t>
  </si>
  <si>
    <t>OBSERVATORIO DE PREVENCION DE RIESGOS LABORALES  MT</t>
  </si>
  <si>
    <t>BIENVENIDO CASTILLO</t>
  </si>
  <si>
    <t>ANA FRANCISCA RODRIGUEZ RODRIGUEZ</t>
  </si>
  <si>
    <t>DEPARTAMENTO DE VIGILANCIA Y EVALUACIÓN MT</t>
  </si>
  <si>
    <t>JOAQUIN LORENZO MONTILLA</t>
  </si>
  <si>
    <t>FERNANDO EMILIO SANTANA SEPULVEDA</t>
  </si>
  <si>
    <t>MARTHA RAMONA PICHARDO BAEZ</t>
  </si>
  <si>
    <t>GREGORIA PAYANO VELEZ (LICDA.)</t>
  </si>
  <si>
    <t>LILLIAM ADALISA DE LOS MILAGRO RODR</t>
  </si>
  <si>
    <t>DEPARTAMENTO DE DIVULGACIÓN Y PREVENCION MT</t>
  </si>
  <si>
    <t>DORKA RAMIREZ RODRIGUEZ</t>
  </si>
  <si>
    <t>DIRECCION DE TRABAJO INFANTIL MT</t>
  </si>
  <si>
    <t>JUANA RAMIREZ DE JESUS</t>
  </si>
  <si>
    <t>RODOLFO RIVERA DIAZ</t>
  </si>
  <si>
    <t>SARAH RUFINA GONZALEZ RUBIO</t>
  </si>
  <si>
    <t>PISERLA NASARET ROJAS REYES</t>
  </si>
  <si>
    <t>DANILO BELEN SANCHEZ</t>
  </si>
  <si>
    <t>SANTIAGO NUESI PEÑA</t>
  </si>
  <si>
    <t>ENEMENCIO FEDERICO GOMERA RAMON</t>
  </si>
  <si>
    <t>BELKYS DE LA ROSA PEREZ</t>
  </si>
  <si>
    <t>IGNACIO ANTONIO PEREZ PERALTA</t>
  </si>
  <si>
    <t>SUB DIRECTOR</t>
  </si>
  <si>
    <t>ENCARGADO DE UNIDAD</t>
  </si>
  <si>
    <t>SUB ENCARGADO DEPTO.</t>
  </si>
  <si>
    <t>REPRESENTANTE LOCAL</t>
  </si>
  <si>
    <t>ENCARGADO UNIDAD</t>
  </si>
  <si>
    <t>SECRETARIA AUXILIAR</t>
  </si>
  <si>
    <t>INSPECTOR (A) SUPERVISOR (A)</t>
  </si>
  <si>
    <t>MEDIADOR</t>
  </si>
  <si>
    <t>SUB-DIRECTOR</t>
  </si>
  <si>
    <t>TECNICO</t>
  </si>
  <si>
    <t>COORDINADOR DE LA DIFUSION DE</t>
  </si>
  <si>
    <t>JUAN PABLO FERNANDEZ RODRIGUEZ</t>
  </si>
  <si>
    <t>DORCA MARGARITA GARCIA SANCHEZ</t>
  </si>
  <si>
    <t>DOLLY CELESTE GRACIANO MATOS</t>
  </si>
  <si>
    <t>LAURA DOLORES DIAZ PEREZ</t>
  </si>
  <si>
    <t>MARILUZ DE LOS SANTOS ALCANTARA</t>
  </si>
  <si>
    <t>DIVISION DE ATENCION VIH Y SIDA MT</t>
  </si>
  <si>
    <t>JULIANA ESTHER REYES MENDEZ</t>
  </si>
  <si>
    <t>ENRIQUE REINALDO ALFAU CASTILLO</t>
  </si>
  <si>
    <t>COORDINADOR DESPACHO</t>
  </si>
  <si>
    <t>IRMA LISBETH RODRIGUEZ COMPRES</t>
  </si>
  <si>
    <t>WINSTON MARTE VERAS</t>
  </si>
  <si>
    <t>AYUNTAMIENTO DE MANTENIMIENTO</t>
  </si>
  <si>
    <t>JHADIT ESMERALDA VALENZUELA JIMENEZ</t>
  </si>
  <si>
    <t>ANA MARIA DE LOS SANTOS SANTOS</t>
  </si>
  <si>
    <t>CONSERJE SERV. GENERALES</t>
  </si>
  <si>
    <t>RADHAMES DE JESUS REYES ROSARIO</t>
  </si>
  <si>
    <t>PEDRO MUÑOZ ALEJO</t>
  </si>
  <si>
    <t>EVA JOSEFINA PUJOLS</t>
  </si>
  <si>
    <t>FANNY ESTHER FELIZ PEREZ</t>
  </si>
  <si>
    <t>JABES DARIEL PAULINO NOLASCO</t>
  </si>
  <si>
    <t>ANA HILDA FIGUEREO MATEO</t>
  </si>
  <si>
    <t>RAISA SOLER</t>
  </si>
  <si>
    <t>JULIA KARINY PEÑA GUERRERO</t>
  </si>
  <si>
    <t>SANTIAGO PEÑA SOSA</t>
  </si>
  <si>
    <t>JUANA VASQUEZ MOSQUEA</t>
  </si>
  <si>
    <t>KISAIRA PAOLA DE LOS SANTOS TAVERAS</t>
  </si>
  <si>
    <t>PATRICIA MORILLO GRULLON</t>
  </si>
  <si>
    <t>JULIO CESAR NUÑEZ ROSARIO</t>
  </si>
  <si>
    <t>RAFAEL ORLANDO OVALLES BLANCO</t>
  </si>
  <si>
    <t>DILENNIS FELIZ SAMBOY</t>
  </si>
  <si>
    <t>KEISY MIRQUELADY PEREZ POLANCO</t>
  </si>
  <si>
    <t>DIANA CAROLINA DIAZ PEREZ</t>
  </si>
  <si>
    <t>ROSANNA IVELISSE MANUELA ORTEGA TINEO</t>
  </si>
  <si>
    <t>JULIO CESAR SORIANO AMPARO</t>
  </si>
  <si>
    <t>ANALISTA LEGAL</t>
  </si>
  <si>
    <t>SANTO GERTRUDYS SOTO VASQUEZ</t>
  </si>
  <si>
    <t>JUANA MARIA DE JESUS DEL ROSARIO</t>
  </si>
  <si>
    <t>SINTHIA VARGAS CUEVAS</t>
  </si>
  <si>
    <t>FRANKLIN MAYOBANEX ROSA GARCIA</t>
  </si>
  <si>
    <t>JUNIOR ALEXANDER RAMOS CRUZ</t>
  </si>
  <si>
    <t>HILARIO AGUSTIN MARTE PANTALEON</t>
  </si>
  <si>
    <t>MINERVA PERALTA FOX</t>
  </si>
  <si>
    <t>YOCELYN ALEXANDRA GONZALEZ CEPEDA</t>
  </si>
  <si>
    <t>ANALISTA DE DESARROLLO ORGANIZACIONAL</t>
  </si>
  <si>
    <t>BLADIMIR EMILIO VALDEZ ALVINO</t>
  </si>
  <si>
    <t>ELIZABETH MAÑON PAULA</t>
  </si>
  <si>
    <t>ANGEL MISAEL MONTERO</t>
  </si>
  <si>
    <t>LUIS FEDERICO GONZALEZ HEREDIA</t>
  </si>
  <si>
    <t>FABIAN ANIBAL PEÑA GONZALEZ</t>
  </si>
  <si>
    <t>EDWARD DE LOS SANTOS DE LA ROSA</t>
  </si>
  <si>
    <t>RAMONA ESTHEFANIA MARTE TORRES</t>
  </si>
  <si>
    <t>DOMINGO CABRAL DE LA ROSA</t>
  </si>
  <si>
    <t>MODESTA POLANCO SUERO</t>
  </si>
  <si>
    <t>DUCLENIA MARIA TAVAREZ ABREU</t>
  </si>
  <si>
    <t>TECNICO ADMINISTRATIVO</t>
  </si>
  <si>
    <t>DULCE MARIA CABRERA DEL ORBE</t>
  </si>
  <si>
    <t>BRENDA ROA MONITLLA</t>
  </si>
  <si>
    <t>FELIPE ANTONIO CAPELLAN PEREZ</t>
  </si>
  <si>
    <t>SUPERVISOR MANTENIMIENTO</t>
  </si>
  <si>
    <t>JUAN ANTONIO SANCHEZ VALDEZ</t>
  </si>
  <si>
    <t>DIANA CAROLINA CASTILLO PEREZ</t>
  </si>
  <si>
    <t>CLARISA CARMONA CARMONA</t>
  </si>
  <si>
    <t>THALIA DE LOS ANGELES FERNANDEZ TIBURCIO</t>
  </si>
  <si>
    <t>JOHNNY CABRERA</t>
  </si>
  <si>
    <t>MELISSA CHRISTINE DELGADO ULERIO</t>
  </si>
  <si>
    <t>MENSAJERA INTERNA</t>
  </si>
  <si>
    <t>Sexo</t>
  </si>
  <si>
    <t>Categoría</t>
  </si>
  <si>
    <t>FEMENINO</t>
  </si>
  <si>
    <t>MASCULINO</t>
  </si>
  <si>
    <t>AGUEDA MARIA SUERO</t>
  </si>
  <si>
    <t>ANNY STEFANY GUTIERREZ RODRIGUEZ</t>
  </si>
  <si>
    <t>ESTATUTO SIMPLIFICADO</t>
  </si>
  <si>
    <t>ZUNILDA ALVARADO</t>
  </si>
  <si>
    <t>EDDY SOSA CASTILLO</t>
  </si>
  <si>
    <t>ADA YSABEL VALENZUELA GUERRERO</t>
  </si>
  <si>
    <t>LIBRE NOMBRAMIENTO Y REMOCION</t>
  </si>
  <si>
    <t>CARRERA ADMINISTRATIVA</t>
  </si>
  <si>
    <t xml:space="preserve"> CARRERA ADMINISTRATIVA</t>
  </si>
  <si>
    <t>ROMERI ALTAGRACIA BEATO ROQUE</t>
  </si>
  <si>
    <t>IVELISSE ALTAGRACIA SULIS PANIAGUA</t>
  </si>
  <si>
    <t>JOSE MANUEL RIVERA MONTILLA</t>
  </si>
  <si>
    <t>AUXILIAR ADMINISTRATIVO</t>
  </si>
  <si>
    <t>KENIA MARIA LEREBOURS DE LOS SANTOS</t>
  </si>
  <si>
    <t>ANGELA MARIA CRUZ ESTEVE</t>
  </si>
  <si>
    <t>MARIA MIGUELINA ALVINO VALDEZ</t>
  </si>
  <si>
    <t>NEREYDA GONZALEZ REYES</t>
  </si>
  <si>
    <t>JOSE ALBERTO PEÑA</t>
  </si>
  <si>
    <t>JUANA EVANGELISTA JOSE GUZMAN</t>
  </si>
  <si>
    <t>HILDA MARIA ALCANTARA ALCANTARA</t>
  </si>
  <si>
    <t>RUSBELY MASSIEL POLANCO CAMPUSANO</t>
  </si>
  <si>
    <t>JUAN FRANCISCO GERMAN GARCIA</t>
  </si>
  <si>
    <t>RENATA MARIA MARTINEZ GARCIA</t>
  </si>
  <si>
    <t>LILIAN NOELIA RIVAS FERRERAS</t>
  </si>
  <si>
    <t>LUIS ENRIQUE MATOS PEREZ</t>
  </si>
  <si>
    <t>LUISA ALEJANDRA DE LA CRUZ FERMIN</t>
  </si>
  <si>
    <t>CARMEN LUISA SOTO SANTOS</t>
  </si>
  <si>
    <t>YISSETTE VALENTINA CONTRERAS HERNANDEZ</t>
  </si>
  <si>
    <t>KARIN AURA FIGUEREO CABRAL</t>
  </si>
  <si>
    <t>WINSTON EDRIS ZABALA SOLIS</t>
  </si>
  <si>
    <t>REPRESENTACION LOCAL DE TRABAJO DE SANTIAGO RODRRIGUEZ MT</t>
  </si>
  <si>
    <t>ENCARGADA DE SERVICIO AL PERSONAL</t>
  </si>
  <si>
    <t>JOHANNA BURGOS ROJJAS</t>
  </si>
  <si>
    <t>ALTAGRACIA VENTURA SEPULVEDA</t>
  </si>
  <si>
    <t>MAYERI FRANCHESCA PEREZ PEÑA</t>
  </si>
  <si>
    <t>MARIA MAGDALENA PEREZ TORRES</t>
  </si>
  <si>
    <t>ANTONIA RUIZ</t>
  </si>
  <si>
    <t>ARIEL DANILO MARCHENA MESA</t>
  </si>
  <si>
    <t>FRANCISCO MARTINEZ SALA</t>
  </si>
  <si>
    <t>ORIENTADOR OCUPACIONAL</t>
  </si>
  <si>
    <t>JUANA VERONICA BAEZ MONTERO</t>
  </si>
  <si>
    <t>MARILYN PAULINO</t>
  </si>
  <si>
    <t>YAHAYRA  ORQUIDEA DE LA CRUZ PEGUERO</t>
  </si>
  <si>
    <t>FEMENNINO</t>
  </si>
  <si>
    <t>VIGNY GUILLERMINA ARECHE ROSARIO</t>
  </si>
  <si>
    <t>AIXILIAR ADMINISTRATIVA A.</t>
  </si>
  <si>
    <t>VICTOR HUGO DE JESUS CASTILLO TRINI</t>
  </si>
  <si>
    <t>AUXILIAR ADMINISTRATIVA A.</t>
  </si>
  <si>
    <t>JACQUELINES MARIA SANCHEZ CASTRO</t>
  </si>
  <si>
    <t>MERCEDES AMADOR RAMIREZ</t>
  </si>
  <si>
    <t>CONSERGE</t>
  </si>
  <si>
    <t>ONIVEL CUEVAS RUBIO</t>
  </si>
  <si>
    <t>AUXILIAR ADMINISTRATIVA A</t>
  </si>
  <si>
    <t>AUXKILIAR ADMINISTRATIVO A</t>
  </si>
  <si>
    <t>ERICKA ELENA ERICKSON HERNANDEZ</t>
  </si>
  <si>
    <t>YERALDIN BELEN DE CEDEÑO</t>
  </si>
  <si>
    <t>AUXILIAR ADMINISTRATIVO A.</t>
  </si>
  <si>
    <t>CARMEN BEATRIZ FERNANDEZ</t>
  </si>
  <si>
    <t>AUXILIAR ADMINISRATIVA A</t>
  </si>
  <si>
    <t>DANIELA CRISTAL DE LA ROSA AQUINO</t>
  </si>
  <si>
    <t>MORELIA JAVIER PEÑA</t>
  </si>
  <si>
    <t>MANUEL ANTONIO HENRRY POLANCO</t>
  </si>
  <si>
    <t>CAROLIN MARIEL ALCANTARA REYNOSO</t>
  </si>
  <si>
    <t>AUXILIAR DE PROTOCOLO</t>
  </si>
  <si>
    <t>ANGY MELISSA CASTILLO RAMIREZ</t>
  </si>
  <si>
    <t>AUXILIAR DE EVENTO Y PROTOCOLO</t>
  </si>
  <si>
    <t xml:space="preserve">ASISTENTE </t>
  </si>
  <si>
    <t>MARICRYS  KAROLINA MORILLO GERMOSEN</t>
  </si>
  <si>
    <t>AUXILIAR DE INDORMACION CIUDADDANA</t>
  </si>
  <si>
    <t>DOMINGO ARIAS ANDUJAR</t>
  </si>
  <si>
    <t>MONSON DEFINANZA</t>
  </si>
  <si>
    <t>MACULINO</t>
  </si>
  <si>
    <t>ERNESTO DE LEON  SANCHEZ</t>
  </si>
  <si>
    <t>AUX. ALMACEN</t>
  </si>
  <si>
    <t>CARLOS RAMON MARTINEZ REYES</t>
  </si>
  <si>
    <t>RUBEL MEDINA REYES</t>
  </si>
  <si>
    <t>CARMEN  M. ELIZABETH ABREU GRATEREAU</t>
  </si>
  <si>
    <t>FRANSIX MIGUELINA VALDEZ ROSARIO</t>
  </si>
  <si>
    <t>EVANGELINA PEREZ</t>
  </si>
  <si>
    <t>SUNILDA DE JESUS VASQUEZ ARIAS</t>
  </si>
  <si>
    <t>DIGITADORA</t>
  </si>
  <si>
    <t>ANA YOKASTA FERNANDEZ LIQUET</t>
  </si>
  <si>
    <t>PEDRO GARCIA PEÑALO</t>
  </si>
  <si>
    <t>FRANCISCA DE OLEO  ENCARNACION</t>
  </si>
  <si>
    <t>YNGRI RAQUEL ROSSI SOLANO</t>
  </si>
  <si>
    <t>NATHALY GUTIERREZ ORTIZ</t>
  </si>
  <si>
    <t>JENNIFER RIVERA TAVERAS</t>
  </si>
  <si>
    <t>OFICINA TERRITORIAL DE EMPLEO SAN FRANCISCO DE MACORIS</t>
  </si>
  <si>
    <t>FELICITA TAPIA FABIAN</t>
  </si>
  <si>
    <t>CARLOS ENRIQUE DIAZ WARDEN</t>
  </si>
  <si>
    <t>RAFAEL ALBERTO CRUZ HERNANDEZ</t>
  </si>
  <si>
    <t>ANIBAL DE JESUS PIMENTEL OGANDO</t>
  </si>
  <si>
    <t>ZULEICA ALTAGRACIA DOLONE GARCIA</t>
  </si>
  <si>
    <t>FELIX NOE SANCHEZ MOSQUEA</t>
  </si>
  <si>
    <t>AUXILIAR ALMACEN Y SUMINISTRO</t>
  </si>
  <si>
    <t>YOSIRA JIMENEZ</t>
  </si>
  <si>
    <t>JOAQUIN HERNANDEZ ROSARIO</t>
  </si>
  <si>
    <t>VIDAL RAMIREZ DE JESUS</t>
  </si>
  <si>
    <t>BALBINA PAEZ CANDELARIO</t>
  </si>
  <si>
    <t>YOSELYN LOPEZ</t>
  </si>
  <si>
    <t>JENNY GISELLE MINIÑO TAVAREZ</t>
  </si>
  <si>
    <t>MARCOS ERNESTO FERNANDEZ FELIZ</t>
  </si>
  <si>
    <t>ANA RINA TEJADA GIL</t>
  </si>
  <si>
    <t>FEMEMINO</t>
  </si>
  <si>
    <t>SOLANGE DIPP CASTILLO</t>
  </si>
  <si>
    <t>YANIRA ANTONIA HERASME HERASME (LIC</t>
  </si>
  <si>
    <t>JUAN DE JESUS ALBERTO DE LOS SANTOS</t>
  </si>
  <si>
    <t>YHERANDY DALLANARA PEÑA CORDERO</t>
  </si>
  <si>
    <t>BARTOLOME ANASTACIO PEREZ JIMENEZ</t>
  </si>
  <si>
    <t>LEONEL ALMONTE ORTEGA</t>
  </si>
  <si>
    <t>MARTINA GENAO SANTOS</t>
  </si>
  <si>
    <t>RAMONA GIOVANNI PEGUERO LACHAPEL</t>
  </si>
  <si>
    <t>RICARDO PEÑA MESA</t>
  </si>
  <si>
    <t>LISBETH STEPHANY MENDEZ MERCEDES</t>
  </si>
  <si>
    <t>MELANIA CRUZ NUÑEZ</t>
  </si>
  <si>
    <t>ROSMERY PAMELA BARETT CUEVAS</t>
  </si>
  <si>
    <t>MARIA ISABEL DE LEON REYNOSO</t>
  </si>
  <si>
    <t>JONATHAN DE JESUS RIVAS RAMIREZ</t>
  </si>
  <si>
    <t>ANA LIDYA PEÑA SILAS</t>
  </si>
  <si>
    <t>ALEXANDER AQUINO VALERA</t>
  </si>
  <si>
    <t>YURILEKY FRIAS RAMOS</t>
  </si>
  <si>
    <t>LUCIANO ANTONIO ALVAREZ DIAZ</t>
  </si>
  <si>
    <t>MIRIAM MARGARITA GONZALEZ DE ROJAS</t>
  </si>
  <si>
    <t>CRISTINA EMPERATRIZ GARCIA VASQUEZ</t>
  </si>
  <si>
    <t>ESTELA GERALDO DE LOS SANTOS</t>
  </si>
  <si>
    <t>JAVIER RAMON ENCARNACION SANCHEZ</t>
  </si>
  <si>
    <t>RANDY RODRIGUEZ</t>
  </si>
  <si>
    <t>RAQUEL YANIBEL DUARTE ROSARIO</t>
  </si>
  <si>
    <t>HANABELLE VAZQUEZ DEL ROSARIO</t>
  </si>
  <si>
    <t>ROSANNA DIANYSSI GOMEZ GOMEZ</t>
  </si>
  <si>
    <t>MARIA ARGENTINA GUZMAN ROSARIO</t>
  </si>
  <si>
    <t xml:space="preserve">SECRETARIA </t>
  </si>
  <si>
    <t>GENESIS JACQUELINE LIRIANO BETANCE</t>
  </si>
  <si>
    <t xml:space="preserve">AUXILIAR ADMINISTRATIVO </t>
  </si>
  <si>
    <t>Empleado (2.87%)</t>
  </si>
  <si>
    <t>OFICINA TERRITORIAL DE EMPLEO SAN PEDRO DE MACORIS</t>
  </si>
  <si>
    <t>YERIZA TUSEN POLANCO</t>
  </si>
  <si>
    <t>VIRGINIA VARGAS BERBERE</t>
  </si>
  <si>
    <t>JACKELINE VASQUEZ CASTILLO</t>
  </si>
  <si>
    <t>ANDRES LUCIANO</t>
  </si>
  <si>
    <t>CLARIBEL ALMANZAR PEREZ</t>
  </si>
  <si>
    <t>FRANKLIN ESTEBAN ROSARIO RODRIGUEZ</t>
  </si>
  <si>
    <t>RIOMAR GARCIA CABRERA</t>
  </si>
  <si>
    <t>GLORIA ESTHEL MENDEZ MENDEZ</t>
  </si>
  <si>
    <t>JULIO ERNESTO RAMIREZ LORENZO</t>
  </si>
  <si>
    <t>ANA LEIDY RAMIREZ VALDEZ</t>
  </si>
  <si>
    <t>YRENI ROSSALI VALENZUELA ALCANTARA</t>
  </si>
  <si>
    <t>MARISOL MARTINEZ AVILA</t>
  </si>
  <si>
    <t>ANA JOSEFA RINCON</t>
  </si>
  <si>
    <t>NAPOLEON SOSA VILLA</t>
  </si>
  <si>
    <t>OFICINA TERRITORIAL DE EMPLEO LA VEGA</t>
  </si>
  <si>
    <t>OGILDA CRISTINA SOSA PEÑA</t>
  </si>
  <si>
    <t>EDUARDO ENCARNACION ENCARNACION</t>
  </si>
  <si>
    <t>FRANCISCO HERNANDEZ ACOSTA</t>
  </si>
  <si>
    <t>NANCY VALERA VALERA</t>
  </si>
  <si>
    <t>DIANA ESMERALDA GUERRERO ARIAS</t>
  </si>
  <si>
    <t>ALEXANDER DE JESUS PERALTA HENRIQUEZ</t>
  </si>
  <si>
    <t>JOSE DOLORES ENRIQUEZ BAEZ</t>
  </si>
  <si>
    <t>MIGUEL BENTURA GOMEZ SEGURA</t>
  </si>
  <si>
    <t>RAMON ANTONIO CRUZ TAVERAS</t>
  </si>
  <si>
    <t>RUBEN ALMONTE ALMANZAR</t>
  </si>
  <si>
    <t>ERGUELINA GONZALEZ DE PEGUERO</t>
  </si>
  <si>
    <t>SULEIDY DE LA ROSA DIAZ</t>
  </si>
  <si>
    <t>EDGAR STIVEN MENA CUELLO</t>
  </si>
  <si>
    <t>ADMINISTRADOR BASE DE DATOS</t>
  </si>
  <si>
    <t>VICENTE SANTAMARIA HERNANDEZ</t>
  </si>
  <si>
    <t>ALEJANDRA SILVERIO</t>
  </si>
  <si>
    <t>MARINO JOSE SEVERINO JOSE</t>
  </si>
  <si>
    <t>SEVERIANO VILLA GIL</t>
  </si>
  <si>
    <t>ABEL JOSE MORALES PAREDES</t>
  </si>
  <si>
    <t>DOMINGO DE ROSA PRESINAL</t>
  </si>
  <si>
    <t>OSVALDO ROJAS RODRIGUEZ</t>
  </si>
  <si>
    <t xml:space="preserve">MENSAJERO </t>
  </si>
  <si>
    <t>ESMAILYN CUEVAS RUIZ</t>
  </si>
  <si>
    <t>KAROLAY STEPHANIE MONTERO DECENA</t>
  </si>
  <si>
    <t>AYDANTE DE MANTENIMIENTO</t>
  </si>
  <si>
    <t>JOSE MIGUEL RODRIGUEZ MAREGILDO</t>
  </si>
  <si>
    <t xml:space="preserve">AUXILIAR ADM </t>
  </si>
  <si>
    <t>KEYRI YARINA RODRIGUEZ BERROA</t>
  </si>
  <si>
    <t>OFICINA TERRITORIAL DE EMPLEO BONAO</t>
  </si>
  <si>
    <t>CONFESORA OSORIA ROSARIO</t>
  </si>
  <si>
    <t>LISSETTE FERNANDEZ RODRIGUEZ</t>
  </si>
  <si>
    <t>YOCAIRIS MATOS CUEVAS</t>
  </si>
  <si>
    <t>ANGELA LAURENCIO</t>
  </si>
  <si>
    <t>SUPERVISOR</t>
  </si>
  <si>
    <t>EROICO DEL PILAR PEREZ GLASS</t>
  </si>
  <si>
    <t>TECNICO EN REFRIGERACION</t>
  </si>
  <si>
    <t>YOHANNI FLORIAN CARMONA</t>
  </si>
  <si>
    <t>JOSE MANUEL REYES</t>
  </si>
  <si>
    <t>TERESA ANGELICA TEJEDA REYES</t>
  </si>
  <si>
    <t>FRANCIA DEL CARMEN JAQUEZ GARCIA</t>
  </si>
  <si>
    <t>JENNIFFER TIVISAY PERCEL FRANCO</t>
  </si>
  <si>
    <t>MIGUEL JOSE LOPEZ DEL CARMEN</t>
  </si>
  <si>
    <t>LAURINA GERALDO DE LA PAZ</t>
  </si>
  <si>
    <t>LEONARDO STALIN PICHARDO CAMACHO</t>
  </si>
  <si>
    <t>ANLLELY YAJAIRA CANDELARIO DE ASTACIO</t>
  </si>
  <si>
    <t>HAYRON BILL POLANCO BAEZ</t>
  </si>
  <si>
    <t>MARIAN ROCIO SALAZAR CASTILLO</t>
  </si>
  <si>
    <t>PETRONILA JEREZ</t>
  </si>
  <si>
    <t>MARCOS ANTONIO TRINIDAD GARCIA</t>
  </si>
  <si>
    <t>MARIA ALTAGRACIA RODRIGUEZ</t>
  </si>
  <si>
    <t>FRANKLYN RAFAEL VALERA ESTEVEZ</t>
  </si>
  <si>
    <t>LUZ YSABEL SUAREZ JOSE</t>
  </si>
  <si>
    <t>BELQUI YSABEL TORRES DURAN</t>
  </si>
  <si>
    <t>FRANKLIN LUIS CONTRERAS VALENZUELA</t>
  </si>
  <si>
    <t>LILE YOLANDA SANTOS DIAZ</t>
  </si>
  <si>
    <t>DIGNORA JOSEFINA SUAREZ MARTINEZ</t>
  </si>
  <si>
    <t xml:space="preserve">CHISTHOFER ALEXANDER MORALES VASQUEZ </t>
  </si>
  <si>
    <t>OFICINA TERRITORIAL DE EMPLEO PUERTO PLATA</t>
  </si>
  <si>
    <t xml:space="preserve">AUXILIAR DE EVENTOS </t>
  </si>
  <si>
    <t>NIULKA PAYANO VARGAS</t>
  </si>
  <si>
    <t>LIDIA LUCIA LOPEZ ROSARIO</t>
  </si>
  <si>
    <t>ASESOR</t>
  </si>
  <si>
    <t>MILENA SHAMILE RUIZ PAREDES</t>
  </si>
  <si>
    <t>PEDRO PICHARDO ADAMES</t>
  </si>
  <si>
    <t>FELIX NAJARONI MORILLO RAMIREZ</t>
  </si>
  <si>
    <t>CINTHIA NATALIA TAVERAS HENRIQUEZ DE COLLADO</t>
  </si>
  <si>
    <t>DANIEL ESTEBAN PERALTA</t>
  </si>
  <si>
    <t>JUAN BAUTISTA ALTAGRACIA SORIANO SALAZAR</t>
  </si>
  <si>
    <t>MARIA DE LOS ANGELES SEGURA</t>
  </si>
  <si>
    <r>
      <t>Correspondiente al mes de Octubre</t>
    </r>
    <r>
      <rPr>
        <b/>
        <sz val="20"/>
        <color theme="1" tint="4.9989318521683403E-2"/>
        <rFont val="Bell MT"/>
        <family val="1"/>
      </rPr>
      <t xml:space="preserve"> del año 2023</t>
    </r>
  </si>
  <si>
    <r>
      <t xml:space="preserve">Nómina de Sueldos: </t>
    </r>
    <r>
      <rPr>
        <u/>
        <sz val="20"/>
        <rFont val="Bell MT"/>
        <family val="1"/>
      </rPr>
      <t>Empleados Fijos</t>
    </r>
  </si>
  <si>
    <t xml:space="preserve">   (4*) Deducción directa declaración TSS del SUIRPLUS por registro de dependientes adicionales al SDSS. RD$1577.45 por cada dependiente adicional registrado.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</si>
</sst>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Book Antiqua"/>
      <family val="1"/>
    </font>
    <font>
      <sz val="8"/>
      <name val="Calibri"/>
      <family val="2"/>
      <scheme val="minor"/>
    </font>
    <font>
      <b/>
      <sz val="12"/>
      <color theme="0"/>
      <name val="Arial"/>
      <family val="2"/>
    </font>
    <font>
      <sz val="16"/>
      <color theme="1"/>
      <name val="Book Antiqua"/>
      <family val="1"/>
    </font>
    <font>
      <b/>
      <sz val="20"/>
      <name val="Bell MT"/>
      <family val="1"/>
    </font>
    <font>
      <sz val="11"/>
      <color theme="1"/>
      <name val="Century Gothic"/>
      <family val="2"/>
    </font>
    <font>
      <sz val="12"/>
      <color theme="1"/>
      <name val="Calibri"/>
      <family val="2"/>
      <scheme val="minor"/>
    </font>
    <font>
      <sz val="20"/>
      <name val="Bell MT"/>
      <family val="1"/>
    </font>
    <font>
      <u/>
      <sz val="20"/>
      <name val="Bell MT"/>
      <family val="1"/>
    </font>
    <font>
      <b/>
      <sz val="20"/>
      <color theme="1" tint="4.9989318521683403E-2"/>
      <name val="Bell MT"/>
      <family val="1"/>
    </font>
    <font>
      <sz val="11"/>
      <name val="Calibri"/>
      <family val="2"/>
      <scheme val="minor"/>
    </font>
    <font>
      <sz val="11"/>
      <name val="Century Gothic"/>
      <family val="2"/>
    </font>
    <font>
      <sz val="10"/>
      <color theme="1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0" fillId="0" borderId="0" xfId="0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/>
    </xf>
    <xf numFmtId="0" fontId="18" fillId="33" borderId="0" xfId="0" applyFont="1" applyFill="1" applyAlignment="1">
      <alignment horizontal="center" vertical="center"/>
    </xf>
    <xf numFmtId="43" fontId="19" fillId="33" borderId="0" xfId="42" applyFont="1" applyFill="1" applyBorder="1" applyAlignment="1">
      <alignment vertical="center"/>
    </xf>
    <xf numFmtId="43" fontId="19" fillId="33" borderId="0" xfId="0" applyNumberFormat="1" applyFont="1" applyFill="1" applyBorder="1" applyAlignment="1">
      <alignment vertical="center"/>
    </xf>
    <xf numFmtId="164" fontId="18" fillId="33" borderId="0" xfId="0" applyNumberFormat="1" applyFont="1" applyFill="1" applyAlignment="1">
      <alignment vertical="center"/>
    </xf>
    <xf numFmtId="43" fontId="19" fillId="33" borderId="0" xfId="42" applyFont="1" applyFill="1" applyBorder="1" applyAlignment="1">
      <alignment horizontal="center" vertical="center"/>
    </xf>
    <xf numFmtId="0" fontId="0" fillId="33" borderId="0" xfId="0" applyFill="1" applyBorder="1"/>
    <xf numFmtId="0" fontId="0" fillId="33" borderId="16" xfId="0" applyFill="1" applyBorder="1"/>
    <xf numFmtId="0" fontId="0" fillId="33" borderId="0" xfId="0" applyFill="1"/>
    <xf numFmtId="49" fontId="25" fillId="33" borderId="0" xfId="0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 vertical="center"/>
    </xf>
    <xf numFmtId="0" fontId="26" fillId="33" borderId="0" xfId="0" applyFont="1" applyFill="1"/>
    <xf numFmtId="0" fontId="0" fillId="33" borderId="12" xfId="0" applyFill="1" applyBorder="1"/>
    <xf numFmtId="0" fontId="0" fillId="33" borderId="0" xfId="0" applyFill="1" applyAlignment="1">
      <alignment vertical="center" wrapText="1"/>
    </xf>
    <xf numFmtId="0" fontId="30" fillId="33" borderId="0" xfId="0" applyFont="1" applyFill="1"/>
    <xf numFmtId="0" fontId="0" fillId="33" borderId="0" xfId="0" applyFont="1" applyFill="1"/>
    <xf numFmtId="0" fontId="0" fillId="33" borderId="12" xfId="0" applyFont="1" applyFill="1" applyBorder="1"/>
    <xf numFmtId="0" fontId="0" fillId="34" borderId="0" xfId="0" applyFill="1"/>
    <xf numFmtId="0" fontId="0" fillId="35" borderId="0" xfId="0" applyFill="1"/>
    <xf numFmtId="0" fontId="0" fillId="36" borderId="0" xfId="0" applyFill="1"/>
    <xf numFmtId="0" fontId="0" fillId="37" borderId="0" xfId="0" applyFill="1"/>
    <xf numFmtId="0" fontId="0" fillId="0" borderId="16" xfId="0" applyFont="1" applyFill="1" applyBorder="1"/>
    <xf numFmtId="0" fontId="0" fillId="0" borderId="16" xfId="0" applyFont="1" applyFill="1" applyBorder="1" applyAlignment="1">
      <alignment horizontal="left"/>
    </xf>
    <xf numFmtId="4" fontId="0" fillId="0" borderId="16" xfId="0" applyNumberFormat="1" applyFont="1" applyFill="1" applyBorder="1" applyAlignment="1"/>
    <xf numFmtId="0" fontId="0" fillId="0" borderId="16" xfId="0" applyFont="1" applyFill="1" applyBorder="1" applyAlignment="1"/>
    <xf numFmtId="4" fontId="0" fillId="0" borderId="16" xfId="0" applyNumberFormat="1" applyFont="1" applyFill="1" applyBorder="1" applyAlignment="1">
      <alignment vertical="center"/>
    </xf>
    <xf numFmtId="0" fontId="30" fillId="0" borderId="16" xfId="0" applyFont="1" applyFill="1" applyBorder="1"/>
    <xf numFmtId="4" fontId="30" fillId="0" borderId="16" xfId="0" applyNumberFormat="1" applyFont="1" applyFill="1" applyBorder="1" applyAlignment="1"/>
    <xf numFmtId="0" fontId="30" fillId="0" borderId="16" xfId="0" applyFont="1" applyFill="1" applyBorder="1" applyAlignment="1">
      <alignment horizontal="left"/>
    </xf>
    <xf numFmtId="43" fontId="30" fillId="0" borderId="16" xfId="42" applyFont="1" applyFill="1" applyBorder="1" applyAlignment="1">
      <alignment vertical="center"/>
    </xf>
    <xf numFmtId="4" fontId="30" fillId="0" borderId="16" xfId="0" applyNumberFormat="1" applyFont="1" applyFill="1" applyBorder="1" applyAlignment="1">
      <alignment vertical="center"/>
    </xf>
    <xf numFmtId="0" fontId="31" fillId="0" borderId="16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/>
    </xf>
    <xf numFmtId="4" fontId="25" fillId="0" borderId="16" xfId="0" applyNumberFormat="1" applyFont="1" applyFill="1" applyBorder="1" applyAlignment="1">
      <alignment horizontal="right" vertical="center"/>
    </xf>
    <xf numFmtId="4" fontId="25" fillId="0" borderId="16" xfId="0" applyNumberFormat="1" applyFont="1" applyFill="1" applyBorder="1" applyAlignment="1">
      <alignment horizontal="center" vertical="center"/>
    </xf>
    <xf numFmtId="43" fontId="30" fillId="0" borderId="16" xfId="42" applyFont="1" applyFill="1" applyBorder="1" applyAlignment="1">
      <alignment horizontal="right" vertical="center"/>
    </xf>
    <xf numFmtId="4" fontId="30" fillId="0" borderId="16" xfId="0" applyNumberFormat="1" applyFont="1" applyFill="1" applyBorder="1" applyAlignment="1">
      <alignment horizontal="right" vertical="center"/>
    </xf>
    <xf numFmtId="49" fontId="30" fillId="0" borderId="16" xfId="0" applyNumberFormat="1" applyFont="1" applyFill="1" applyBorder="1" applyAlignment="1">
      <alignment horizontal="right" vertical="center"/>
    </xf>
    <xf numFmtId="0" fontId="0" fillId="0" borderId="10" xfId="0" applyFont="1" applyFill="1" applyBorder="1"/>
    <xf numFmtId="0" fontId="0" fillId="0" borderId="0" xfId="0" applyFill="1"/>
    <xf numFmtId="4" fontId="0" fillId="0" borderId="10" xfId="0" applyNumberFormat="1" applyFont="1" applyFill="1" applyBorder="1" applyAlignment="1">
      <alignment vertical="center"/>
    </xf>
    <xf numFmtId="4" fontId="0" fillId="0" borderId="16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 horizontal="right" vertical="center"/>
    </xf>
    <xf numFmtId="0" fontId="0" fillId="0" borderId="16" xfId="0" applyNumberFormat="1" applyFont="1" applyFill="1" applyBorder="1" applyAlignment="1">
      <alignment horizontal="left"/>
    </xf>
    <xf numFmtId="43" fontId="1" fillId="0" borderId="16" xfId="42" applyFont="1" applyFill="1" applyBorder="1" applyAlignment="1"/>
    <xf numFmtId="43" fontId="1" fillId="0" borderId="16" xfId="42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horizontal="right" vertical="center"/>
    </xf>
    <xf numFmtId="0" fontId="0" fillId="0" borderId="16" xfId="0" applyNumberFormat="1" applyFont="1" applyFill="1" applyBorder="1"/>
    <xf numFmtId="0" fontId="1" fillId="0" borderId="16" xfId="42" applyNumberFormat="1" applyFont="1" applyFill="1" applyBorder="1"/>
    <xf numFmtId="0" fontId="1" fillId="0" borderId="16" xfId="42" applyNumberFormat="1" applyFont="1" applyFill="1" applyBorder="1" applyAlignment="1">
      <alignment horizontal="left" vertical="top"/>
    </xf>
    <xf numFmtId="43" fontId="1" fillId="0" borderId="16" xfId="42" applyFont="1" applyFill="1" applyBorder="1" applyAlignment="1">
      <alignment horizontal="right" vertical="center"/>
    </xf>
    <xf numFmtId="4" fontId="30" fillId="0" borderId="16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/>
    <xf numFmtId="43" fontId="1" fillId="0" borderId="0" xfId="42" applyFont="1" applyFill="1" applyAlignment="1">
      <alignment horizontal="center" vertical="center"/>
    </xf>
    <xf numFmtId="4" fontId="0" fillId="0" borderId="10" xfId="0" applyNumberFormat="1" applyFont="1" applyFill="1" applyBorder="1" applyAlignment="1">
      <alignment horizontal="right"/>
    </xf>
    <xf numFmtId="43" fontId="1" fillId="0" borderId="10" xfId="42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3" fontId="1" fillId="0" borderId="0" xfId="42" applyFont="1" applyFill="1"/>
    <xf numFmtId="0" fontId="0" fillId="0" borderId="13" xfId="0" applyFont="1" applyFill="1" applyBorder="1"/>
    <xf numFmtId="4" fontId="0" fillId="0" borderId="13" xfId="0" applyNumberFormat="1" applyFont="1" applyFill="1" applyBorder="1" applyAlignment="1">
      <alignment horizontal="right"/>
    </xf>
    <xf numFmtId="43" fontId="1" fillId="0" borderId="13" xfId="42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right" vertical="center"/>
    </xf>
    <xf numFmtId="0" fontId="0" fillId="0" borderId="17" xfId="0" applyFont="1" applyFill="1" applyBorder="1"/>
    <xf numFmtId="0" fontId="0" fillId="0" borderId="17" xfId="0" applyFont="1" applyFill="1" applyBorder="1" applyAlignment="1">
      <alignment horizontal="left"/>
    </xf>
    <xf numFmtId="4" fontId="0" fillId="0" borderId="17" xfId="0" applyNumberFormat="1" applyFont="1" applyFill="1" applyBorder="1" applyAlignment="1"/>
    <xf numFmtId="43" fontId="1" fillId="0" borderId="17" xfId="42" applyFont="1" applyFill="1" applyBorder="1" applyAlignment="1">
      <alignment vertical="center"/>
    </xf>
    <xf numFmtId="4" fontId="0" fillId="0" borderId="17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horizontal="right" vertical="center"/>
    </xf>
    <xf numFmtId="49" fontId="18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4" fontId="19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49" fontId="0" fillId="0" borderId="18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left"/>
    </xf>
    <xf numFmtId="0" fontId="26" fillId="37" borderId="0" xfId="0" applyFont="1" applyFill="1"/>
    <xf numFmtId="0" fontId="0" fillId="38" borderId="0" xfId="0" applyFill="1"/>
    <xf numFmtId="0" fontId="0" fillId="0" borderId="16" xfId="0" applyFont="1" applyFill="1" applyBorder="1" applyAlignment="1">
      <alignment horizontal="center" vertical="center"/>
    </xf>
    <xf numFmtId="43" fontId="0" fillId="0" borderId="16" xfId="42" applyFont="1" applyFill="1" applyBorder="1" applyAlignment="1"/>
    <xf numFmtId="0" fontId="30" fillId="0" borderId="16" xfId="0" applyFont="1" applyFill="1" applyBorder="1" applyAlignment="1"/>
    <xf numFmtId="43" fontId="30" fillId="0" borderId="16" xfId="42" applyFont="1" applyFill="1" applyBorder="1" applyAlignment="1"/>
    <xf numFmtId="43" fontId="1" fillId="0" borderId="16" xfId="42" applyFont="1" applyFill="1" applyBorder="1" applyAlignment="1">
      <alignment horizontal="right"/>
    </xf>
    <xf numFmtId="43" fontId="25" fillId="0" borderId="16" xfId="42" applyFont="1" applyFill="1" applyBorder="1" applyAlignment="1">
      <alignment horizontal="right" vertical="center"/>
    </xf>
    <xf numFmtId="0" fontId="0" fillId="0" borderId="16" xfId="0" quotePrefix="1" applyFont="1" applyFill="1" applyBorder="1" applyAlignment="1"/>
    <xf numFmtId="43" fontId="30" fillId="0" borderId="16" xfId="42" applyFont="1" applyFill="1" applyBorder="1" applyAlignment="1">
      <alignment horizontal="right"/>
    </xf>
    <xf numFmtId="43" fontId="1" fillId="0" borderId="13" xfId="42" applyFont="1" applyFill="1" applyBorder="1" applyAlignment="1">
      <alignment horizontal="right"/>
    </xf>
    <xf numFmtId="43" fontId="0" fillId="0" borderId="0" xfId="42" applyFont="1" applyFill="1"/>
    <xf numFmtId="43" fontId="0" fillId="0" borderId="0" xfId="42" applyFont="1" applyFill="1" applyAlignment="1">
      <alignment horizontal="right" vertical="center"/>
    </xf>
    <xf numFmtId="0" fontId="0" fillId="0" borderId="17" xfId="0" applyFont="1" applyFill="1" applyBorder="1" applyAlignment="1"/>
    <xf numFmtId="43" fontId="1" fillId="0" borderId="17" xfId="42" applyFont="1" applyFill="1" applyBorder="1" applyAlignment="1"/>
    <xf numFmtId="43" fontId="0" fillId="0" borderId="0" xfId="42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1" fillId="0" borderId="16" xfId="42" applyNumberFormat="1" applyFont="1" applyFill="1" applyBorder="1" applyAlignment="1">
      <alignment horizontal="center"/>
    </xf>
    <xf numFmtId="0" fontId="0" fillId="0" borderId="16" xfId="42" applyNumberFormat="1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left"/>
    </xf>
    <xf numFmtId="0" fontId="18" fillId="39" borderId="16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43" fontId="0" fillId="33" borderId="0" xfId="42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4" fontId="0" fillId="0" borderId="0" xfId="0" applyNumberFormat="1" applyBorder="1"/>
    <xf numFmtId="4" fontId="19" fillId="33" borderId="0" xfId="0" applyNumberFormat="1" applyFont="1" applyFill="1" applyBorder="1" applyAlignment="1">
      <alignment vertical="center"/>
    </xf>
    <xf numFmtId="0" fontId="32" fillId="33" borderId="0" xfId="0" applyFont="1" applyFill="1" applyAlignment="1">
      <alignment horizontal="center" vertical="center"/>
    </xf>
    <xf numFmtId="43" fontId="18" fillId="33" borderId="0" xfId="42" applyFont="1" applyFill="1" applyBorder="1" applyAlignment="1">
      <alignment vertical="center"/>
    </xf>
    <xf numFmtId="4" fontId="18" fillId="33" borderId="0" xfId="0" applyNumberFormat="1" applyFont="1" applyFill="1" applyBorder="1" applyAlignment="1">
      <alignment vertical="center"/>
    </xf>
    <xf numFmtId="4" fontId="22" fillId="33" borderId="0" xfId="0" applyNumberFormat="1" applyFont="1" applyFill="1" applyBorder="1" applyAlignment="1">
      <alignment horizontal="right" vertical="center"/>
    </xf>
    <xf numFmtId="43" fontId="18" fillId="33" borderId="0" xfId="42" applyFont="1" applyFill="1" applyBorder="1" applyAlignment="1">
      <alignment horizontal="center" vertical="center"/>
    </xf>
    <xf numFmtId="43" fontId="0" fillId="33" borderId="0" xfId="0" applyNumberForma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43" fontId="14" fillId="0" borderId="0" xfId="0" applyNumberFormat="1" applyFont="1" applyBorder="1" applyAlignment="1">
      <alignment vertical="center"/>
    </xf>
    <xf numFmtId="43" fontId="14" fillId="33" borderId="0" xfId="0" applyNumberFormat="1" applyFont="1" applyFill="1" applyBorder="1" applyAlignment="1">
      <alignment vertical="center"/>
    </xf>
    <xf numFmtId="43" fontId="0" fillId="33" borderId="0" xfId="0" applyNumberFormat="1" applyFill="1" applyBorder="1" applyAlignment="1">
      <alignment vertical="center"/>
    </xf>
    <xf numFmtId="0" fontId="33" fillId="33" borderId="0" xfId="0" applyFont="1" applyFill="1" applyBorder="1" applyAlignment="1">
      <alignment horizontal="left" vertical="center"/>
    </xf>
    <xf numFmtId="0" fontId="33" fillId="33" borderId="0" xfId="0" applyFont="1" applyFill="1" applyBorder="1" applyAlignment="1">
      <alignment vertical="center"/>
    </xf>
    <xf numFmtId="0" fontId="33" fillId="33" borderId="0" xfId="0" applyFont="1" applyFill="1" applyBorder="1" applyAlignment="1">
      <alignment vertical="center" wrapText="1"/>
    </xf>
    <xf numFmtId="43" fontId="34" fillId="0" borderId="0" xfId="42" applyFont="1" applyBorder="1" applyAlignment="1">
      <alignment horizontal="center" vertical="center"/>
    </xf>
    <xf numFmtId="43" fontId="33" fillId="33" borderId="0" xfId="42" applyFont="1" applyFill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33" borderId="0" xfId="0" applyFill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18" fillId="39" borderId="11" xfId="0" applyFont="1" applyFill="1" applyBorder="1" applyAlignment="1">
      <alignment horizontal="center" vertical="center"/>
    </xf>
    <xf numFmtId="4" fontId="35" fillId="39" borderId="14" xfId="0" applyNumberFormat="1" applyFont="1" applyFill="1" applyBorder="1" applyAlignment="1">
      <alignment horizontal="center" vertical="center"/>
    </xf>
    <xf numFmtId="4" fontId="36" fillId="39" borderId="14" xfId="0" applyNumberFormat="1" applyFont="1" applyFill="1" applyBorder="1" applyAlignment="1">
      <alignment horizontal="right" vertical="center"/>
    </xf>
    <xf numFmtId="0" fontId="30" fillId="39" borderId="15" xfId="0" applyFont="1" applyFill="1" applyBorder="1"/>
    <xf numFmtId="0" fontId="33" fillId="33" borderId="0" xfId="0" applyFont="1" applyFill="1" applyBorder="1" applyAlignment="1">
      <alignment horizontal="left" vertical="center"/>
    </xf>
    <xf numFmtId="0" fontId="18" fillId="39" borderId="16" xfId="0" applyFont="1" applyFill="1" applyBorder="1" applyAlignment="1">
      <alignment horizontal="center" vertical="center" wrapText="1"/>
    </xf>
    <xf numFmtId="0" fontId="18" fillId="39" borderId="1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18" fillId="39" borderId="14" xfId="0" applyFont="1" applyFill="1" applyBorder="1" applyAlignment="1">
      <alignment horizontal="left" vertical="center" wrapText="1"/>
    </xf>
    <xf numFmtId="0" fontId="19" fillId="39" borderId="16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1966459</xdr:colOff>
      <xdr:row>0</xdr:row>
      <xdr:rowOff>0</xdr:rowOff>
    </xdr:from>
    <xdr:to>
      <xdr:col>7</xdr:col>
      <xdr:colOff>976312</xdr:colOff>
      <xdr:row>0</xdr:row>
      <xdr:rowOff>1821145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39334" y="0"/>
          <a:ext cx="3200853" cy="1821145"/>
        </a:xfrm>
        <a:prstGeom prst="rect">
          <a:avLst/>
        </a:prstGeom>
      </xdr:spPr>
    </xdr:pic>
    <xdr:clientData/>
  </xdr:twoCellAnchor>
  <xdr:twoCellAnchor>
    <xdr:from>
      <xdr:col>13</xdr:col>
      <xdr:colOff>1028701</xdr:colOff>
      <xdr:row>893</xdr:row>
      <xdr:rowOff>57150</xdr:rowOff>
    </xdr:from>
    <xdr:to>
      <xdr:col>17</xdr:col>
      <xdr:colOff>742950</xdr:colOff>
      <xdr:row>897</xdr:row>
      <xdr:rowOff>38099</xdr:rowOff>
    </xdr:to>
    <xdr:sp macro="" textlink="">
      <xdr:nvSpPr>
        <xdr:cNvPr id="13" name="Rectángulo 12"/>
        <xdr:cNvSpPr/>
      </xdr:nvSpPr>
      <xdr:spPr>
        <a:xfrm>
          <a:off x="23412451" y="174231300"/>
          <a:ext cx="4438649" cy="76199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DIRECTORA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DIRECCION ADMINISTRATIVA Y FINANCIERA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3552825</xdr:colOff>
      <xdr:row>892</xdr:row>
      <xdr:rowOff>203200</xdr:rowOff>
    </xdr:from>
    <xdr:to>
      <xdr:col>3</xdr:col>
      <xdr:colOff>2098674</xdr:colOff>
      <xdr:row>896</xdr:row>
      <xdr:rowOff>146050</xdr:rowOff>
    </xdr:to>
    <xdr:sp macro="" textlink="">
      <xdr:nvSpPr>
        <xdr:cNvPr id="14" name="Rectángulo 13"/>
        <xdr:cNvSpPr/>
      </xdr:nvSpPr>
      <xdr:spPr>
        <a:xfrm>
          <a:off x="4108450" y="174066200"/>
          <a:ext cx="3260724" cy="815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MAGALYS BAEZ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ysClr val="windowText" lastClr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ENCARGADA</a:t>
          </a:r>
          <a:endParaRPr lang="es-DO" sz="140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DIVISION DE NOMINA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3079751</xdr:colOff>
      <xdr:row>892</xdr:row>
      <xdr:rowOff>169181</xdr:rowOff>
    </xdr:from>
    <xdr:to>
      <xdr:col>6</xdr:col>
      <xdr:colOff>434975</xdr:colOff>
      <xdr:row>896</xdr:row>
      <xdr:rowOff>69850</xdr:rowOff>
    </xdr:to>
    <xdr:sp macro="" textlink="">
      <xdr:nvSpPr>
        <xdr:cNvPr id="16" name="Rectángulo 15"/>
        <xdr:cNvSpPr/>
      </xdr:nvSpPr>
      <xdr:spPr>
        <a:xfrm>
          <a:off x="11541126" y="174032181"/>
          <a:ext cx="3419474" cy="7737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CARMEN ROSA RAMIREZ FLORENTINO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ENCARGADA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DIVISION DE CONTABILIDAD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DX909"/>
  <sheetViews>
    <sheetView tabSelected="1" topLeftCell="C1" zoomScale="50" zoomScaleNormal="50" zoomScaleSheetLayoutView="40" workbookViewId="0">
      <selection sqref="A1:T1"/>
    </sheetView>
  </sheetViews>
  <sheetFormatPr baseColWidth="10" defaultRowHeight="15" x14ac:dyDescent="0.25"/>
  <cols>
    <col min="1" max="1" width="8.28515625" customWidth="1"/>
    <col min="2" max="2" width="54.5703125" bestFit="1" customWidth="1"/>
    <col min="3" max="3" width="16.28515625" style="7" customWidth="1"/>
    <col min="4" max="4" width="47.85546875" customWidth="1"/>
    <col min="5" max="5" width="46.42578125" customWidth="1"/>
    <col min="6" max="6" width="44.42578125" style="7" customWidth="1"/>
    <col min="7" max="7" width="18.42578125" customWidth="1"/>
    <col min="8" max="8" width="16.85546875" style="25" customWidth="1"/>
    <col min="9" max="9" width="13.28515625" customWidth="1"/>
    <col min="10" max="10" width="17.140625" style="26" customWidth="1"/>
    <col min="11" max="12" width="17.140625" customWidth="1"/>
    <col min="13" max="13" width="17.140625" style="27" customWidth="1"/>
    <col min="14" max="14" width="17.140625" customWidth="1"/>
    <col min="15" max="15" width="22.28515625" customWidth="1"/>
    <col min="16" max="16" width="14" customWidth="1"/>
    <col min="17" max="17" width="17.28515625" customWidth="1"/>
    <col min="18" max="18" width="15.28515625" customWidth="1"/>
    <col min="19" max="19" width="17.7109375" style="1" customWidth="1"/>
  </cols>
  <sheetData>
    <row r="1" spans="1:20" ht="173.25" customHeight="1" x14ac:dyDescent="0.4">
      <c r="A1" s="155" t="s">
        <v>1165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</row>
    <row r="2" spans="1:20" ht="30" customHeight="1" x14ac:dyDescent="0.45">
      <c r="A2" s="156" t="s">
        <v>1164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</row>
    <row r="3" spans="1:20" s="24" customFormat="1" ht="48" customHeight="1" x14ac:dyDescent="0.25">
      <c r="A3" s="153" t="s">
        <v>5</v>
      </c>
      <c r="B3" s="158" t="s">
        <v>0</v>
      </c>
      <c r="C3" s="154" t="s">
        <v>940</v>
      </c>
      <c r="D3" s="154" t="s">
        <v>6</v>
      </c>
      <c r="E3" s="154" t="s">
        <v>7</v>
      </c>
      <c r="F3" s="154" t="s">
        <v>941</v>
      </c>
      <c r="G3" s="153" t="s">
        <v>8</v>
      </c>
      <c r="H3" s="153" t="s">
        <v>25</v>
      </c>
      <c r="I3" s="153" t="s">
        <v>2</v>
      </c>
      <c r="J3" s="154" t="s">
        <v>9</v>
      </c>
      <c r="K3" s="154"/>
      <c r="L3" s="154"/>
      <c r="M3" s="154"/>
      <c r="N3" s="154"/>
      <c r="O3" s="154"/>
      <c r="P3" s="154"/>
      <c r="Q3" s="153" t="s">
        <v>10</v>
      </c>
      <c r="R3" s="153"/>
      <c r="S3" s="153" t="s">
        <v>11</v>
      </c>
      <c r="T3" s="153" t="s">
        <v>12</v>
      </c>
    </row>
    <row r="4" spans="1:20" s="24" customFormat="1" ht="37.5" customHeight="1" x14ac:dyDescent="0.25">
      <c r="A4" s="153"/>
      <c r="B4" s="158"/>
      <c r="C4" s="154"/>
      <c r="D4" s="154"/>
      <c r="E4" s="154"/>
      <c r="F4" s="154"/>
      <c r="G4" s="153"/>
      <c r="H4" s="153"/>
      <c r="I4" s="153"/>
      <c r="J4" s="153" t="s">
        <v>13</v>
      </c>
      <c r="K4" s="153"/>
      <c r="L4" s="153" t="s">
        <v>24</v>
      </c>
      <c r="M4" s="153" t="s">
        <v>19</v>
      </c>
      <c r="N4" s="153"/>
      <c r="O4" s="153" t="s">
        <v>14</v>
      </c>
      <c r="P4" s="153" t="s">
        <v>15</v>
      </c>
      <c r="Q4" s="153" t="s">
        <v>4</v>
      </c>
      <c r="R4" s="153" t="s">
        <v>3</v>
      </c>
      <c r="S4" s="153"/>
      <c r="T4" s="153"/>
    </row>
    <row r="5" spans="1:20" s="24" customFormat="1" ht="54" customHeight="1" x14ac:dyDescent="0.25">
      <c r="A5" s="153"/>
      <c r="B5" s="158"/>
      <c r="C5" s="154"/>
      <c r="D5" s="154"/>
      <c r="E5" s="154"/>
      <c r="F5" s="154"/>
      <c r="G5" s="153"/>
      <c r="H5" s="153"/>
      <c r="I5" s="153"/>
      <c r="J5" s="114" t="s">
        <v>1078</v>
      </c>
      <c r="K5" s="114" t="s">
        <v>16</v>
      </c>
      <c r="L5" s="153"/>
      <c r="M5" s="114" t="s">
        <v>17</v>
      </c>
      <c r="N5" s="114" t="s">
        <v>18</v>
      </c>
      <c r="O5" s="153"/>
      <c r="P5" s="153"/>
      <c r="Q5" s="153"/>
      <c r="R5" s="153"/>
      <c r="S5" s="153"/>
      <c r="T5" s="153"/>
    </row>
    <row r="6" spans="1:20" s="15" customFormat="1" x14ac:dyDescent="0.25">
      <c r="A6" s="112">
        <v>1</v>
      </c>
      <c r="B6" s="75" t="s">
        <v>75</v>
      </c>
      <c r="C6" s="111" t="s">
        <v>943</v>
      </c>
      <c r="D6" s="75" t="s">
        <v>72</v>
      </c>
      <c r="E6" s="75" t="s">
        <v>102</v>
      </c>
      <c r="F6" s="113" t="s">
        <v>950</v>
      </c>
      <c r="G6" s="77">
        <v>300000</v>
      </c>
      <c r="H6" s="77">
        <v>60009.02</v>
      </c>
      <c r="I6" s="79">
        <v>25</v>
      </c>
      <c r="J6" s="102">
        <v>8610</v>
      </c>
      <c r="K6" s="78">
        <f t="shared" ref="K6:K61" si="0">+G6*7.1%</f>
        <v>21299.999999999996</v>
      </c>
      <c r="L6" s="78">
        <f t="shared" ref="L6:L61" si="1">+G6*1.1%</f>
        <v>3300.0000000000005</v>
      </c>
      <c r="M6" s="102">
        <v>5685.41</v>
      </c>
      <c r="N6" s="79">
        <f t="shared" ref="N6:N69" si="2">+G6*7.09%</f>
        <v>21270</v>
      </c>
      <c r="O6" s="79"/>
      <c r="P6" s="79">
        <f t="shared" ref="P6:P37" si="3">+J6+M6</f>
        <v>14295.41</v>
      </c>
      <c r="Q6" s="79">
        <f t="shared" ref="Q6:Q37" si="4">+H6+I6+J6+M6+O6</f>
        <v>74329.429999999993</v>
      </c>
      <c r="R6" s="79">
        <f t="shared" ref="R6:R37" si="5">+K6+L6+N6</f>
        <v>45870</v>
      </c>
      <c r="S6" s="79">
        <f t="shared" ref="S6:S37" si="6">+G6-Q6</f>
        <v>225670.57</v>
      </c>
      <c r="T6" s="80" t="s">
        <v>45</v>
      </c>
    </row>
    <row r="7" spans="1:20" s="15" customFormat="1" x14ac:dyDescent="0.25">
      <c r="A7" s="90">
        <v>2</v>
      </c>
      <c r="B7" s="28" t="s">
        <v>76</v>
      </c>
      <c r="C7" s="104" t="s">
        <v>943</v>
      </c>
      <c r="D7" s="28" t="s">
        <v>72</v>
      </c>
      <c r="E7" s="28" t="s">
        <v>103</v>
      </c>
      <c r="F7" s="52" t="s">
        <v>950</v>
      </c>
      <c r="G7" s="30">
        <v>230000</v>
      </c>
      <c r="H7" s="30">
        <v>43011.27</v>
      </c>
      <c r="I7" s="32">
        <v>25</v>
      </c>
      <c r="J7" s="53">
        <v>6601</v>
      </c>
      <c r="K7" s="54">
        <f t="shared" si="0"/>
        <v>16329.999999999998</v>
      </c>
      <c r="L7" s="54">
        <f t="shared" si="1"/>
        <v>2530.0000000000005</v>
      </c>
      <c r="M7" s="53">
        <v>5685.41</v>
      </c>
      <c r="N7" s="32">
        <f t="shared" si="2"/>
        <v>16307.000000000002</v>
      </c>
      <c r="O7" s="32"/>
      <c r="P7" s="32">
        <f t="shared" si="3"/>
        <v>12286.41</v>
      </c>
      <c r="Q7" s="32">
        <f t="shared" si="4"/>
        <v>55322.679999999993</v>
      </c>
      <c r="R7" s="32">
        <f t="shared" si="5"/>
        <v>35167</v>
      </c>
      <c r="S7" s="32">
        <f t="shared" si="6"/>
        <v>174677.32</v>
      </c>
      <c r="T7" s="55" t="s">
        <v>45</v>
      </c>
    </row>
    <row r="8" spans="1:20" s="15" customFormat="1" x14ac:dyDescent="0.25">
      <c r="A8" s="90">
        <v>3</v>
      </c>
      <c r="B8" s="28" t="s">
        <v>77</v>
      </c>
      <c r="C8" s="104" t="s">
        <v>943</v>
      </c>
      <c r="D8" s="28" t="s">
        <v>72</v>
      </c>
      <c r="E8" s="28" t="s">
        <v>103</v>
      </c>
      <c r="F8" s="52" t="s">
        <v>950</v>
      </c>
      <c r="G8" s="30">
        <v>230000</v>
      </c>
      <c r="H8" s="30">
        <v>43011.27</v>
      </c>
      <c r="I8" s="32">
        <v>25</v>
      </c>
      <c r="J8" s="53">
        <v>6601</v>
      </c>
      <c r="K8" s="54">
        <f t="shared" si="0"/>
        <v>16329.999999999998</v>
      </c>
      <c r="L8" s="54">
        <f t="shared" si="1"/>
        <v>2530.0000000000005</v>
      </c>
      <c r="M8" s="53">
        <v>5685.41</v>
      </c>
      <c r="N8" s="32">
        <f t="shared" si="2"/>
        <v>16307.000000000002</v>
      </c>
      <c r="O8" s="32"/>
      <c r="P8" s="32">
        <f t="shared" si="3"/>
        <v>12286.41</v>
      </c>
      <c r="Q8" s="32">
        <f t="shared" si="4"/>
        <v>55322.679999999993</v>
      </c>
      <c r="R8" s="32">
        <f t="shared" si="5"/>
        <v>35167</v>
      </c>
      <c r="S8" s="32">
        <f t="shared" si="6"/>
        <v>174677.32</v>
      </c>
      <c r="T8" s="55" t="s">
        <v>45</v>
      </c>
    </row>
    <row r="9" spans="1:20" s="15" customFormat="1" x14ac:dyDescent="0.25">
      <c r="A9" s="90">
        <v>4</v>
      </c>
      <c r="B9" s="28" t="s">
        <v>78</v>
      </c>
      <c r="C9" s="104" t="s">
        <v>942</v>
      </c>
      <c r="D9" s="28" t="s">
        <v>72</v>
      </c>
      <c r="E9" s="28" t="s">
        <v>103</v>
      </c>
      <c r="F9" s="52" t="s">
        <v>950</v>
      </c>
      <c r="G9" s="30">
        <v>230000</v>
      </c>
      <c r="H9" s="30">
        <v>43011.27</v>
      </c>
      <c r="I9" s="32">
        <v>25</v>
      </c>
      <c r="J9" s="53">
        <v>6601</v>
      </c>
      <c r="K9" s="54">
        <f t="shared" si="0"/>
        <v>16329.999999999998</v>
      </c>
      <c r="L9" s="54">
        <f t="shared" si="1"/>
        <v>2530.0000000000005</v>
      </c>
      <c r="M9" s="53">
        <v>5685.41</v>
      </c>
      <c r="N9" s="32">
        <f t="shared" si="2"/>
        <v>16307.000000000002</v>
      </c>
      <c r="O9" s="32"/>
      <c r="P9" s="32">
        <f t="shared" si="3"/>
        <v>12286.41</v>
      </c>
      <c r="Q9" s="32">
        <f t="shared" si="4"/>
        <v>55322.679999999993</v>
      </c>
      <c r="R9" s="32">
        <f t="shared" si="5"/>
        <v>35167</v>
      </c>
      <c r="S9" s="32">
        <f t="shared" si="6"/>
        <v>174677.32</v>
      </c>
      <c r="T9" s="55" t="s">
        <v>45</v>
      </c>
    </row>
    <row r="10" spans="1:20" s="15" customFormat="1" x14ac:dyDescent="0.25">
      <c r="A10" s="90">
        <v>5</v>
      </c>
      <c r="B10" s="28" t="s">
        <v>79</v>
      </c>
      <c r="C10" s="104" t="s">
        <v>943</v>
      </c>
      <c r="D10" s="28" t="s">
        <v>72</v>
      </c>
      <c r="E10" s="28" t="s">
        <v>103</v>
      </c>
      <c r="F10" s="52" t="s">
        <v>950</v>
      </c>
      <c r="G10" s="30">
        <v>230000</v>
      </c>
      <c r="H10" s="30">
        <v>43011.27</v>
      </c>
      <c r="I10" s="32">
        <v>25</v>
      </c>
      <c r="J10" s="53">
        <v>6601</v>
      </c>
      <c r="K10" s="54">
        <f t="shared" si="0"/>
        <v>16329.999999999998</v>
      </c>
      <c r="L10" s="54">
        <f t="shared" si="1"/>
        <v>2530.0000000000005</v>
      </c>
      <c r="M10" s="53">
        <v>5685.41</v>
      </c>
      <c r="N10" s="32">
        <f t="shared" si="2"/>
        <v>16307.000000000002</v>
      </c>
      <c r="O10" s="32"/>
      <c r="P10" s="32">
        <f t="shared" si="3"/>
        <v>12286.41</v>
      </c>
      <c r="Q10" s="32">
        <f t="shared" si="4"/>
        <v>55322.679999999993</v>
      </c>
      <c r="R10" s="32">
        <f t="shared" si="5"/>
        <v>35167</v>
      </c>
      <c r="S10" s="32">
        <f t="shared" si="6"/>
        <v>174677.32</v>
      </c>
      <c r="T10" s="55" t="s">
        <v>45</v>
      </c>
    </row>
    <row r="11" spans="1:20" s="15" customFormat="1" x14ac:dyDescent="0.25">
      <c r="A11" s="90">
        <v>6</v>
      </c>
      <c r="B11" s="28" t="s">
        <v>80</v>
      </c>
      <c r="C11" s="104" t="s">
        <v>942</v>
      </c>
      <c r="D11" s="28" t="s">
        <v>72</v>
      </c>
      <c r="E11" s="28" t="s">
        <v>103</v>
      </c>
      <c r="F11" s="52" t="s">
        <v>950</v>
      </c>
      <c r="G11" s="30">
        <v>230000</v>
      </c>
      <c r="H11" s="30">
        <v>43011.27</v>
      </c>
      <c r="I11" s="32">
        <v>25</v>
      </c>
      <c r="J11" s="53">
        <v>6601</v>
      </c>
      <c r="K11" s="54">
        <f t="shared" si="0"/>
        <v>16329.999999999998</v>
      </c>
      <c r="L11" s="54">
        <f t="shared" si="1"/>
        <v>2530.0000000000005</v>
      </c>
      <c r="M11" s="53">
        <v>5685.41</v>
      </c>
      <c r="N11" s="32">
        <f t="shared" si="2"/>
        <v>16307.000000000002</v>
      </c>
      <c r="O11" s="32"/>
      <c r="P11" s="32">
        <f t="shared" si="3"/>
        <v>12286.41</v>
      </c>
      <c r="Q11" s="32">
        <f t="shared" si="4"/>
        <v>55322.679999999993</v>
      </c>
      <c r="R11" s="32">
        <f t="shared" si="5"/>
        <v>35167</v>
      </c>
      <c r="S11" s="32">
        <f t="shared" si="6"/>
        <v>174677.32</v>
      </c>
      <c r="T11" s="55" t="s">
        <v>45</v>
      </c>
    </row>
    <row r="12" spans="1:20" s="15" customFormat="1" x14ac:dyDescent="0.25">
      <c r="A12" s="90">
        <v>7</v>
      </c>
      <c r="B12" s="28" t="s">
        <v>81</v>
      </c>
      <c r="C12" s="104" t="s">
        <v>942</v>
      </c>
      <c r="D12" s="28" t="s">
        <v>72</v>
      </c>
      <c r="E12" s="28" t="s">
        <v>103</v>
      </c>
      <c r="F12" s="52" t="s">
        <v>950</v>
      </c>
      <c r="G12" s="30">
        <v>230000</v>
      </c>
      <c r="H12" s="30">
        <v>43011.27</v>
      </c>
      <c r="I12" s="32">
        <v>25</v>
      </c>
      <c r="J12" s="53">
        <v>6601</v>
      </c>
      <c r="K12" s="54">
        <f t="shared" si="0"/>
        <v>16329.999999999998</v>
      </c>
      <c r="L12" s="54">
        <f t="shared" si="1"/>
        <v>2530.0000000000005</v>
      </c>
      <c r="M12" s="53">
        <v>5685.41</v>
      </c>
      <c r="N12" s="32">
        <f t="shared" si="2"/>
        <v>16307.000000000002</v>
      </c>
      <c r="O12" s="32"/>
      <c r="P12" s="32">
        <f t="shared" si="3"/>
        <v>12286.41</v>
      </c>
      <c r="Q12" s="32">
        <f t="shared" si="4"/>
        <v>55322.679999999993</v>
      </c>
      <c r="R12" s="32">
        <f t="shared" si="5"/>
        <v>35167</v>
      </c>
      <c r="S12" s="32">
        <f t="shared" si="6"/>
        <v>174677.32</v>
      </c>
      <c r="T12" s="55" t="s">
        <v>45</v>
      </c>
    </row>
    <row r="13" spans="1:20" s="15" customFormat="1" x14ac:dyDescent="0.25">
      <c r="A13" s="90">
        <v>8</v>
      </c>
      <c r="B13" s="28" t="s">
        <v>86</v>
      </c>
      <c r="C13" s="104" t="s">
        <v>942</v>
      </c>
      <c r="D13" s="28" t="s">
        <v>72</v>
      </c>
      <c r="E13" s="28" t="s">
        <v>107</v>
      </c>
      <c r="F13" s="52" t="s">
        <v>950</v>
      </c>
      <c r="G13" s="30">
        <v>195000</v>
      </c>
      <c r="H13" s="30">
        <v>34512.39</v>
      </c>
      <c r="I13" s="32">
        <v>25</v>
      </c>
      <c r="J13" s="53">
        <v>5596.5</v>
      </c>
      <c r="K13" s="54">
        <f t="shared" si="0"/>
        <v>13844.999999999998</v>
      </c>
      <c r="L13" s="54">
        <f t="shared" si="1"/>
        <v>2145</v>
      </c>
      <c r="M13" s="53">
        <v>5685.41</v>
      </c>
      <c r="N13" s="32">
        <f t="shared" si="2"/>
        <v>13825.500000000002</v>
      </c>
      <c r="O13" s="32"/>
      <c r="P13" s="32">
        <f t="shared" si="3"/>
        <v>11281.91</v>
      </c>
      <c r="Q13" s="32">
        <f t="shared" si="4"/>
        <v>45819.3</v>
      </c>
      <c r="R13" s="32">
        <f t="shared" si="5"/>
        <v>29815.5</v>
      </c>
      <c r="S13" s="32">
        <f t="shared" si="6"/>
        <v>149180.70000000001</v>
      </c>
      <c r="T13" s="55" t="s">
        <v>45</v>
      </c>
    </row>
    <row r="14" spans="1:20" s="15" customFormat="1" x14ac:dyDescent="0.25">
      <c r="A14" s="90">
        <v>9</v>
      </c>
      <c r="B14" s="28" t="s">
        <v>96</v>
      </c>
      <c r="C14" s="104" t="s">
        <v>943</v>
      </c>
      <c r="D14" s="28" t="s">
        <v>72</v>
      </c>
      <c r="E14" s="28" t="s">
        <v>106</v>
      </c>
      <c r="F14" s="52" t="s">
        <v>951</v>
      </c>
      <c r="G14" s="30">
        <v>110000</v>
      </c>
      <c r="H14" s="30">
        <v>14457.62</v>
      </c>
      <c r="I14" s="32">
        <v>25</v>
      </c>
      <c r="J14" s="53">
        <v>3157</v>
      </c>
      <c r="K14" s="54">
        <f t="shared" si="0"/>
        <v>7809.9999999999991</v>
      </c>
      <c r="L14" s="54">
        <f t="shared" si="1"/>
        <v>1210.0000000000002</v>
      </c>
      <c r="M14" s="53">
        <v>3344</v>
      </c>
      <c r="N14" s="32">
        <f t="shared" si="2"/>
        <v>7799.0000000000009</v>
      </c>
      <c r="O14" s="32"/>
      <c r="P14" s="32">
        <f t="shared" si="3"/>
        <v>6501</v>
      </c>
      <c r="Q14" s="32">
        <f t="shared" si="4"/>
        <v>20983.620000000003</v>
      </c>
      <c r="R14" s="32">
        <f t="shared" si="5"/>
        <v>16819</v>
      </c>
      <c r="S14" s="32">
        <f t="shared" si="6"/>
        <v>89016.38</v>
      </c>
      <c r="T14" s="55" t="s">
        <v>45</v>
      </c>
    </row>
    <row r="15" spans="1:20" s="15" customFormat="1" x14ac:dyDescent="0.25">
      <c r="A15" s="90">
        <v>10</v>
      </c>
      <c r="B15" s="28" t="s">
        <v>329</v>
      </c>
      <c r="C15" s="104" t="s">
        <v>943</v>
      </c>
      <c r="D15" s="28" t="s">
        <v>72</v>
      </c>
      <c r="E15" s="28" t="s">
        <v>106</v>
      </c>
      <c r="F15" s="29" t="s">
        <v>951</v>
      </c>
      <c r="G15" s="30">
        <v>130000</v>
      </c>
      <c r="H15" s="30">
        <v>19162.12</v>
      </c>
      <c r="I15" s="32">
        <v>25</v>
      </c>
      <c r="J15" s="53">
        <v>3731</v>
      </c>
      <c r="K15" s="54">
        <f>+G15*7.1%</f>
        <v>9230</v>
      </c>
      <c r="L15" s="54">
        <v>715.55</v>
      </c>
      <c r="M15" s="53">
        <v>3952</v>
      </c>
      <c r="N15" s="32">
        <f t="shared" si="2"/>
        <v>9217</v>
      </c>
      <c r="O15" s="32"/>
      <c r="P15" s="32">
        <f t="shared" si="3"/>
        <v>7683</v>
      </c>
      <c r="Q15" s="32">
        <f t="shared" si="4"/>
        <v>26870.12</v>
      </c>
      <c r="R15" s="32">
        <f t="shared" si="5"/>
        <v>19162.55</v>
      </c>
      <c r="S15" s="32">
        <f t="shared" si="6"/>
        <v>103129.88</v>
      </c>
      <c r="T15" s="55" t="s">
        <v>45</v>
      </c>
    </row>
    <row r="16" spans="1:20" s="15" customFormat="1" x14ac:dyDescent="0.25">
      <c r="A16" s="90">
        <v>11</v>
      </c>
      <c r="B16" s="28" t="s">
        <v>1006</v>
      </c>
      <c r="C16" s="104" t="s">
        <v>942</v>
      </c>
      <c r="D16" s="28" t="s">
        <v>72</v>
      </c>
      <c r="E16" s="28" t="s">
        <v>1007</v>
      </c>
      <c r="F16" s="52" t="s">
        <v>950</v>
      </c>
      <c r="G16" s="30">
        <v>35000</v>
      </c>
      <c r="H16" s="31">
        <v>0</v>
      </c>
      <c r="I16" s="32">
        <v>25</v>
      </c>
      <c r="J16" s="53">
        <v>1004.5</v>
      </c>
      <c r="K16" s="54">
        <f t="shared" si="0"/>
        <v>2485</v>
      </c>
      <c r="L16" s="54">
        <f t="shared" si="1"/>
        <v>385.00000000000006</v>
      </c>
      <c r="M16" s="53">
        <v>1064</v>
      </c>
      <c r="N16" s="32">
        <f t="shared" si="2"/>
        <v>2481.5</v>
      </c>
      <c r="O16" s="32"/>
      <c r="P16" s="32">
        <f t="shared" si="3"/>
        <v>2068.5</v>
      </c>
      <c r="Q16" s="32">
        <f t="shared" si="4"/>
        <v>2093.5</v>
      </c>
      <c r="R16" s="32">
        <f t="shared" si="5"/>
        <v>5351.5</v>
      </c>
      <c r="S16" s="32">
        <f t="shared" si="6"/>
        <v>32906.5</v>
      </c>
      <c r="T16" s="55" t="s">
        <v>45</v>
      </c>
    </row>
    <row r="17" spans="1:20" s="15" customFormat="1" x14ac:dyDescent="0.25">
      <c r="A17" s="90">
        <v>12</v>
      </c>
      <c r="B17" s="28" t="s">
        <v>1090</v>
      </c>
      <c r="C17" s="104" t="s">
        <v>942</v>
      </c>
      <c r="D17" s="28" t="s">
        <v>72</v>
      </c>
      <c r="E17" s="28" t="s">
        <v>123</v>
      </c>
      <c r="F17" s="52" t="s">
        <v>950</v>
      </c>
      <c r="G17" s="30">
        <v>35000</v>
      </c>
      <c r="H17" s="31">
        <v>0</v>
      </c>
      <c r="I17" s="32">
        <v>25</v>
      </c>
      <c r="J17" s="53">
        <v>1004.5</v>
      </c>
      <c r="K17" s="54">
        <f t="shared" si="0"/>
        <v>2485</v>
      </c>
      <c r="L17" s="54">
        <f t="shared" si="1"/>
        <v>385.00000000000006</v>
      </c>
      <c r="M17" s="53">
        <v>1064</v>
      </c>
      <c r="N17" s="32">
        <f t="shared" si="2"/>
        <v>2481.5</v>
      </c>
      <c r="O17" s="32"/>
      <c r="P17" s="32">
        <f t="shared" si="3"/>
        <v>2068.5</v>
      </c>
      <c r="Q17" s="32">
        <f t="shared" si="4"/>
        <v>2093.5</v>
      </c>
      <c r="R17" s="32">
        <f t="shared" si="5"/>
        <v>5351.5</v>
      </c>
      <c r="S17" s="32">
        <f t="shared" si="6"/>
        <v>32906.5</v>
      </c>
      <c r="T17" s="55" t="s">
        <v>45</v>
      </c>
    </row>
    <row r="18" spans="1:20" s="15" customFormat="1" x14ac:dyDescent="0.25">
      <c r="A18" s="90">
        <v>13</v>
      </c>
      <c r="B18" s="28" t="s">
        <v>1008</v>
      </c>
      <c r="C18" s="104" t="s">
        <v>942</v>
      </c>
      <c r="D18" s="28" t="s">
        <v>72</v>
      </c>
      <c r="E18" s="28" t="s">
        <v>1009</v>
      </c>
      <c r="F18" s="52" t="s">
        <v>950</v>
      </c>
      <c r="G18" s="30">
        <v>35000</v>
      </c>
      <c r="H18" s="31">
        <v>0</v>
      </c>
      <c r="I18" s="32">
        <v>25</v>
      </c>
      <c r="J18" s="53">
        <v>1004.5</v>
      </c>
      <c r="K18" s="54">
        <f t="shared" si="0"/>
        <v>2485</v>
      </c>
      <c r="L18" s="54">
        <f t="shared" si="1"/>
        <v>385.00000000000006</v>
      </c>
      <c r="M18" s="53">
        <v>1064</v>
      </c>
      <c r="N18" s="32">
        <f t="shared" si="2"/>
        <v>2481.5</v>
      </c>
      <c r="O18" s="32"/>
      <c r="P18" s="32">
        <f t="shared" si="3"/>
        <v>2068.5</v>
      </c>
      <c r="Q18" s="32">
        <f t="shared" si="4"/>
        <v>2093.5</v>
      </c>
      <c r="R18" s="32">
        <f t="shared" si="5"/>
        <v>5351.5</v>
      </c>
      <c r="S18" s="32">
        <f t="shared" si="6"/>
        <v>32906.5</v>
      </c>
      <c r="T18" s="55" t="s">
        <v>45</v>
      </c>
    </row>
    <row r="19" spans="1:20" s="15" customFormat="1" x14ac:dyDescent="0.25">
      <c r="A19" s="90">
        <v>14</v>
      </c>
      <c r="B19" s="28" t="s">
        <v>1034</v>
      </c>
      <c r="C19" s="104" t="s">
        <v>943</v>
      </c>
      <c r="D19" s="28" t="s">
        <v>72</v>
      </c>
      <c r="E19" s="28" t="s">
        <v>106</v>
      </c>
      <c r="F19" s="52" t="s">
        <v>950</v>
      </c>
      <c r="G19" s="30">
        <v>80000</v>
      </c>
      <c r="H19" s="30">
        <v>7400.87</v>
      </c>
      <c r="I19" s="32">
        <v>25</v>
      </c>
      <c r="J19" s="53">
        <v>2296</v>
      </c>
      <c r="K19" s="54">
        <f t="shared" si="0"/>
        <v>5679.9999999999991</v>
      </c>
      <c r="L19" s="54">
        <f t="shared" si="1"/>
        <v>880.00000000000011</v>
      </c>
      <c r="M19" s="53">
        <v>2432</v>
      </c>
      <c r="N19" s="32">
        <f t="shared" si="2"/>
        <v>5672</v>
      </c>
      <c r="O19" s="32"/>
      <c r="P19" s="32">
        <f t="shared" si="3"/>
        <v>4728</v>
      </c>
      <c r="Q19" s="32">
        <f t="shared" si="4"/>
        <v>12153.869999999999</v>
      </c>
      <c r="R19" s="32">
        <f t="shared" si="5"/>
        <v>12232</v>
      </c>
      <c r="S19" s="32">
        <f t="shared" si="6"/>
        <v>67846.13</v>
      </c>
      <c r="T19" s="55" t="s">
        <v>45</v>
      </c>
    </row>
    <row r="20" spans="1:20" s="15" customFormat="1" x14ac:dyDescent="0.25">
      <c r="A20" s="90">
        <v>15</v>
      </c>
      <c r="B20" s="28" t="s">
        <v>1035</v>
      </c>
      <c r="C20" s="104" t="s">
        <v>943</v>
      </c>
      <c r="D20" s="28" t="s">
        <v>72</v>
      </c>
      <c r="E20" s="28" t="s">
        <v>112</v>
      </c>
      <c r="F20" s="52" t="s">
        <v>946</v>
      </c>
      <c r="G20" s="30">
        <v>25000</v>
      </c>
      <c r="H20" s="31">
        <v>0</v>
      </c>
      <c r="I20" s="32">
        <v>25</v>
      </c>
      <c r="J20" s="53">
        <v>717.5</v>
      </c>
      <c r="K20" s="54">
        <f t="shared" si="0"/>
        <v>1774.9999999999998</v>
      </c>
      <c r="L20" s="54">
        <f t="shared" si="1"/>
        <v>275</v>
      </c>
      <c r="M20" s="53">
        <v>760</v>
      </c>
      <c r="N20" s="32">
        <f t="shared" si="2"/>
        <v>1772.5000000000002</v>
      </c>
      <c r="O20" s="32"/>
      <c r="P20" s="32">
        <f t="shared" si="3"/>
        <v>1477.5</v>
      </c>
      <c r="Q20" s="32">
        <f t="shared" si="4"/>
        <v>1502.5</v>
      </c>
      <c r="R20" s="32">
        <f t="shared" si="5"/>
        <v>3822.5</v>
      </c>
      <c r="S20" s="32">
        <f t="shared" si="6"/>
        <v>23497.5</v>
      </c>
      <c r="T20" s="55" t="s">
        <v>45</v>
      </c>
    </row>
    <row r="21" spans="1:20" s="15" customFormat="1" x14ac:dyDescent="0.25">
      <c r="A21" s="90">
        <v>16</v>
      </c>
      <c r="B21" s="28" t="s">
        <v>1036</v>
      </c>
      <c r="C21" s="104" t="s">
        <v>942</v>
      </c>
      <c r="D21" s="28" t="s">
        <v>72</v>
      </c>
      <c r="E21" s="28" t="s">
        <v>123</v>
      </c>
      <c r="F21" s="52" t="s">
        <v>950</v>
      </c>
      <c r="G21" s="30">
        <v>35000</v>
      </c>
      <c r="H21" s="31">
        <v>0</v>
      </c>
      <c r="I21" s="32">
        <v>25</v>
      </c>
      <c r="J21" s="53">
        <v>1004.5</v>
      </c>
      <c r="K21" s="54">
        <f t="shared" si="0"/>
        <v>2485</v>
      </c>
      <c r="L21" s="54">
        <f t="shared" si="1"/>
        <v>385.00000000000006</v>
      </c>
      <c r="M21" s="53">
        <v>1064</v>
      </c>
      <c r="N21" s="32">
        <f t="shared" si="2"/>
        <v>2481.5</v>
      </c>
      <c r="O21" s="32"/>
      <c r="P21" s="32">
        <f t="shared" si="3"/>
        <v>2068.5</v>
      </c>
      <c r="Q21" s="32">
        <f t="shared" si="4"/>
        <v>2093.5</v>
      </c>
      <c r="R21" s="32">
        <f t="shared" si="5"/>
        <v>5351.5</v>
      </c>
      <c r="S21" s="32">
        <f t="shared" si="6"/>
        <v>32906.5</v>
      </c>
      <c r="T21" s="55" t="s">
        <v>45</v>
      </c>
    </row>
    <row r="22" spans="1:20" s="15" customFormat="1" x14ac:dyDescent="0.25">
      <c r="A22" s="90">
        <v>17</v>
      </c>
      <c r="B22" s="28" t="s">
        <v>886</v>
      </c>
      <c r="C22" s="104" t="s">
        <v>942</v>
      </c>
      <c r="D22" s="28" t="s">
        <v>72</v>
      </c>
      <c r="E22" s="28" t="s">
        <v>109</v>
      </c>
      <c r="F22" s="29" t="s">
        <v>950</v>
      </c>
      <c r="G22" s="30">
        <v>35000</v>
      </c>
      <c r="H22" s="31">
        <v>0</v>
      </c>
      <c r="I22" s="32">
        <v>25</v>
      </c>
      <c r="J22" s="53">
        <v>1004.5</v>
      </c>
      <c r="K22" s="54">
        <f t="shared" si="0"/>
        <v>2485</v>
      </c>
      <c r="L22" s="54">
        <f t="shared" si="1"/>
        <v>385.00000000000006</v>
      </c>
      <c r="M22" s="53">
        <v>1064</v>
      </c>
      <c r="N22" s="32">
        <f t="shared" si="2"/>
        <v>2481.5</v>
      </c>
      <c r="O22" s="32"/>
      <c r="P22" s="32">
        <f t="shared" si="3"/>
        <v>2068.5</v>
      </c>
      <c r="Q22" s="32">
        <f t="shared" si="4"/>
        <v>2093.5</v>
      </c>
      <c r="R22" s="32">
        <f t="shared" si="5"/>
        <v>5351.5</v>
      </c>
      <c r="S22" s="32">
        <f t="shared" si="6"/>
        <v>32906.5</v>
      </c>
      <c r="T22" s="55" t="s">
        <v>45</v>
      </c>
    </row>
    <row r="23" spans="1:20" s="15" customFormat="1" x14ac:dyDescent="0.25">
      <c r="A23" s="90">
        <v>18</v>
      </c>
      <c r="B23" s="28" t="s">
        <v>1103</v>
      </c>
      <c r="C23" s="104" t="s">
        <v>943</v>
      </c>
      <c r="D23" s="28" t="s">
        <v>72</v>
      </c>
      <c r="E23" s="28" t="s">
        <v>112</v>
      </c>
      <c r="F23" s="29" t="s">
        <v>950</v>
      </c>
      <c r="G23" s="30">
        <v>25000</v>
      </c>
      <c r="H23" s="31">
        <v>0</v>
      </c>
      <c r="I23" s="32">
        <v>25</v>
      </c>
      <c r="J23" s="53">
        <v>717.5</v>
      </c>
      <c r="K23" s="54">
        <f t="shared" ref="K23:K25" si="7">+G23*7.1%</f>
        <v>1774.9999999999998</v>
      </c>
      <c r="L23" s="54">
        <f t="shared" ref="L23:L25" si="8">+G23*1.1%</f>
        <v>275</v>
      </c>
      <c r="M23" s="53">
        <v>760</v>
      </c>
      <c r="N23" s="32">
        <f t="shared" si="2"/>
        <v>1772.5000000000002</v>
      </c>
      <c r="O23" s="32"/>
      <c r="P23" s="32">
        <f t="shared" si="3"/>
        <v>1477.5</v>
      </c>
      <c r="Q23" s="32">
        <f t="shared" si="4"/>
        <v>1502.5</v>
      </c>
      <c r="R23" s="32">
        <f t="shared" si="5"/>
        <v>3822.5</v>
      </c>
      <c r="S23" s="32">
        <f t="shared" si="6"/>
        <v>23497.5</v>
      </c>
      <c r="T23" s="55" t="s">
        <v>45</v>
      </c>
    </row>
    <row r="24" spans="1:20" s="15" customFormat="1" x14ac:dyDescent="0.25">
      <c r="A24" s="90">
        <v>19</v>
      </c>
      <c r="B24" s="28" t="s">
        <v>1104</v>
      </c>
      <c r="C24" s="104" t="s">
        <v>943</v>
      </c>
      <c r="D24" s="28" t="s">
        <v>72</v>
      </c>
      <c r="E24" s="28" t="s">
        <v>112</v>
      </c>
      <c r="F24" s="29" t="s">
        <v>950</v>
      </c>
      <c r="G24" s="30">
        <v>25000</v>
      </c>
      <c r="H24" s="31">
        <v>0</v>
      </c>
      <c r="I24" s="32">
        <v>25</v>
      </c>
      <c r="J24" s="53">
        <v>717.5</v>
      </c>
      <c r="K24" s="54">
        <f t="shared" si="7"/>
        <v>1774.9999999999998</v>
      </c>
      <c r="L24" s="54">
        <f t="shared" si="8"/>
        <v>275</v>
      </c>
      <c r="M24" s="53">
        <v>760</v>
      </c>
      <c r="N24" s="32">
        <f t="shared" si="2"/>
        <v>1772.5000000000002</v>
      </c>
      <c r="O24" s="32"/>
      <c r="P24" s="32">
        <f t="shared" si="3"/>
        <v>1477.5</v>
      </c>
      <c r="Q24" s="32">
        <f t="shared" si="4"/>
        <v>1502.5</v>
      </c>
      <c r="R24" s="32">
        <f t="shared" si="5"/>
        <v>3822.5</v>
      </c>
      <c r="S24" s="32">
        <f t="shared" si="6"/>
        <v>23497.5</v>
      </c>
      <c r="T24" s="55" t="s">
        <v>45</v>
      </c>
    </row>
    <row r="25" spans="1:20" s="15" customFormat="1" x14ac:dyDescent="0.25">
      <c r="A25" s="90">
        <v>20</v>
      </c>
      <c r="B25" s="28" t="s">
        <v>1141</v>
      </c>
      <c r="C25" s="104" t="s">
        <v>942</v>
      </c>
      <c r="D25" s="28" t="s">
        <v>72</v>
      </c>
      <c r="E25" s="28" t="s">
        <v>101</v>
      </c>
      <c r="F25" s="52" t="s">
        <v>950</v>
      </c>
      <c r="G25" s="30">
        <v>50000</v>
      </c>
      <c r="H25" s="53">
        <v>1615.89</v>
      </c>
      <c r="I25" s="32">
        <v>25</v>
      </c>
      <c r="J25" s="53">
        <v>1435</v>
      </c>
      <c r="K25" s="54">
        <f t="shared" si="7"/>
        <v>3549.9999999999995</v>
      </c>
      <c r="L25" s="54">
        <f t="shared" si="8"/>
        <v>550</v>
      </c>
      <c r="M25" s="53">
        <v>1520</v>
      </c>
      <c r="N25" s="32">
        <f t="shared" si="2"/>
        <v>3545.0000000000005</v>
      </c>
      <c r="O25" s="32"/>
      <c r="P25" s="32">
        <f t="shared" si="3"/>
        <v>2955</v>
      </c>
      <c r="Q25" s="32">
        <f t="shared" si="4"/>
        <v>4595.8900000000003</v>
      </c>
      <c r="R25" s="32">
        <f t="shared" si="5"/>
        <v>7645</v>
      </c>
      <c r="S25" s="32">
        <f t="shared" si="6"/>
        <v>45404.11</v>
      </c>
      <c r="T25" s="55" t="s">
        <v>45</v>
      </c>
    </row>
    <row r="26" spans="1:20" s="15" customFormat="1" x14ac:dyDescent="0.25">
      <c r="A26" s="90">
        <v>21</v>
      </c>
      <c r="B26" s="28" t="s">
        <v>1072</v>
      </c>
      <c r="C26" s="104" t="s">
        <v>942</v>
      </c>
      <c r="D26" s="28" t="s">
        <v>72</v>
      </c>
      <c r="E26" s="28" t="s">
        <v>1010</v>
      </c>
      <c r="F26" s="52" t="s">
        <v>950</v>
      </c>
      <c r="G26" s="30">
        <v>100000</v>
      </c>
      <c r="H26" s="30">
        <v>12105.37</v>
      </c>
      <c r="I26" s="32">
        <v>25</v>
      </c>
      <c r="J26" s="53">
        <v>2870</v>
      </c>
      <c r="K26" s="54">
        <f t="shared" si="0"/>
        <v>7099.9999999999991</v>
      </c>
      <c r="L26" s="54">
        <f t="shared" si="1"/>
        <v>1100</v>
      </c>
      <c r="M26" s="53">
        <v>3040</v>
      </c>
      <c r="N26" s="32">
        <f t="shared" si="2"/>
        <v>7090.0000000000009</v>
      </c>
      <c r="O26" s="32"/>
      <c r="P26" s="32">
        <f t="shared" si="3"/>
        <v>5910</v>
      </c>
      <c r="Q26" s="32">
        <f t="shared" si="4"/>
        <v>18040.370000000003</v>
      </c>
      <c r="R26" s="32">
        <f t="shared" si="5"/>
        <v>15290</v>
      </c>
      <c r="S26" s="32">
        <f t="shared" si="6"/>
        <v>81959.63</v>
      </c>
      <c r="T26" s="55" t="s">
        <v>45</v>
      </c>
    </row>
    <row r="27" spans="1:20" s="15" customFormat="1" x14ac:dyDescent="0.25">
      <c r="A27" s="90">
        <v>22</v>
      </c>
      <c r="B27" s="28" t="s">
        <v>881</v>
      </c>
      <c r="C27" s="104" t="s">
        <v>943</v>
      </c>
      <c r="D27" s="28" t="s">
        <v>72</v>
      </c>
      <c r="E27" s="28" t="s">
        <v>882</v>
      </c>
      <c r="F27" s="52" t="s">
        <v>950</v>
      </c>
      <c r="G27" s="30">
        <v>100000</v>
      </c>
      <c r="H27" s="30">
        <v>12105.37</v>
      </c>
      <c r="I27" s="32">
        <v>25</v>
      </c>
      <c r="J27" s="53">
        <v>2870</v>
      </c>
      <c r="K27" s="54">
        <f t="shared" si="0"/>
        <v>7099.9999999999991</v>
      </c>
      <c r="L27" s="54">
        <f t="shared" si="1"/>
        <v>1100</v>
      </c>
      <c r="M27" s="53">
        <v>3040</v>
      </c>
      <c r="N27" s="32">
        <f t="shared" si="2"/>
        <v>7090.0000000000009</v>
      </c>
      <c r="O27" s="32"/>
      <c r="P27" s="32">
        <f t="shared" si="3"/>
        <v>5910</v>
      </c>
      <c r="Q27" s="32">
        <f t="shared" si="4"/>
        <v>18040.370000000003</v>
      </c>
      <c r="R27" s="32">
        <f t="shared" si="5"/>
        <v>15290</v>
      </c>
      <c r="S27" s="32">
        <f t="shared" si="6"/>
        <v>81959.63</v>
      </c>
      <c r="T27" s="55" t="s">
        <v>45</v>
      </c>
    </row>
    <row r="28" spans="1:20" s="15" customFormat="1" x14ac:dyDescent="0.25">
      <c r="A28" s="90">
        <v>23</v>
      </c>
      <c r="B28" s="28" t="s">
        <v>83</v>
      </c>
      <c r="C28" s="104" t="s">
        <v>943</v>
      </c>
      <c r="D28" s="28" t="s">
        <v>72</v>
      </c>
      <c r="E28" s="28" t="s">
        <v>100</v>
      </c>
      <c r="F28" s="52" t="s">
        <v>950</v>
      </c>
      <c r="G28" s="30">
        <v>145000</v>
      </c>
      <c r="H28" s="30">
        <v>22690.49</v>
      </c>
      <c r="I28" s="32">
        <v>25</v>
      </c>
      <c r="J28" s="53">
        <v>4161.5</v>
      </c>
      <c r="K28" s="54">
        <f t="shared" si="0"/>
        <v>10294.999999999998</v>
      </c>
      <c r="L28" s="54">
        <f t="shared" si="1"/>
        <v>1595.0000000000002</v>
      </c>
      <c r="M28" s="53">
        <v>4408</v>
      </c>
      <c r="N28" s="32">
        <f t="shared" si="2"/>
        <v>10280.5</v>
      </c>
      <c r="O28" s="32"/>
      <c r="P28" s="32">
        <f t="shared" si="3"/>
        <v>8569.5</v>
      </c>
      <c r="Q28" s="32">
        <f t="shared" si="4"/>
        <v>31284.99</v>
      </c>
      <c r="R28" s="32">
        <f t="shared" si="5"/>
        <v>22170.5</v>
      </c>
      <c r="S28" s="32">
        <f t="shared" si="6"/>
        <v>113715.01</v>
      </c>
      <c r="T28" s="55" t="s">
        <v>45</v>
      </c>
    </row>
    <row r="29" spans="1:20" s="15" customFormat="1" x14ac:dyDescent="0.25">
      <c r="A29" s="90">
        <v>24</v>
      </c>
      <c r="B29" s="28" t="s">
        <v>84</v>
      </c>
      <c r="C29" s="104" t="s">
        <v>942</v>
      </c>
      <c r="D29" s="28" t="s">
        <v>72</v>
      </c>
      <c r="E29" s="28" t="s">
        <v>105</v>
      </c>
      <c r="F29" s="52" t="s">
        <v>950</v>
      </c>
      <c r="G29" s="30">
        <v>50000</v>
      </c>
      <c r="H29" s="30">
        <v>1854</v>
      </c>
      <c r="I29" s="32">
        <v>25</v>
      </c>
      <c r="J29" s="53">
        <v>1435</v>
      </c>
      <c r="K29" s="54">
        <f t="shared" si="0"/>
        <v>3549.9999999999995</v>
      </c>
      <c r="L29" s="54">
        <f t="shared" si="1"/>
        <v>550</v>
      </c>
      <c r="M29" s="53">
        <v>1520</v>
      </c>
      <c r="N29" s="32">
        <f t="shared" si="2"/>
        <v>3545.0000000000005</v>
      </c>
      <c r="O29" s="32"/>
      <c r="P29" s="32">
        <f t="shared" si="3"/>
        <v>2955</v>
      </c>
      <c r="Q29" s="32">
        <f t="shared" si="4"/>
        <v>4834</v>
      </c>
      <c r="R29" s="32">
        <f t="shared" si="5"/>
        <v>7645</v>
      </c>
      <c r="S29" s="32">
        <f t="shared" si="6"/>
        <v>45166</v>
      </c>
      <c r="T29" s="55" t="s">
        <v>45</v>
      </c>
    </row>
    <row r="30" spans="1:20" s="15" customFormat="1" x14ac:dyDescent="0.25">
      <c r="A30" s="90">
        <v>25</v>
      </c>
      <c r="B30" s="28" t="s">
        <v>88</v>
      </c>
      <c r="C30" s="104" t="s">
        <v>942</v>
      </c>
      <c r="D30" s="28" t="s">
        <v>72</v>
      </c>
      <c r="E30" s="28" t="s">
        <v>105</v>
      </c>
      <c r="F30" s="52" t="s">
        <v>950</v>
      </c>
      <c r="G30" s="30">
        <v>50000</v>
      </c>
      <c r="H30" s="30">
        <v>1854</v>
      </c>
      <c r="I30" s="32">
        <v>25</v>
      </c>
      <c r="J30" s="53">
        <v>1435</v>
      </c>
      <c r="K30" s="54">
        <f t="shared" si="0"/>
        <v>3549.9999999999995</v>
      </c>
      <c r="L30" s="54">
        <f t="shared" si="1"/>
        <v>550</v>
      </c>
      <c r="M30" s="53">
        <v>1520</v>
      </c>
      <c r="N30" s="32">
        <f t="shared" si="2"/>
        <v>3545.0000000000005</v>
      </c>
      <c r="O30" s="32"/>
      <c r="P30" s="32">
        <f t="shared" si="3"/>
        <v>2955</v>
      </c>
      <c r="Q30" s="32">
        <f t="shared" si="4"/>
        <v>4834</v>
      </c>
      <c r="R30" s="32">
        <f t="shared" si="5"/>
        <v>7645</v>
      </c>
      <c r="S30" s="32">
        <f t="shared" si="6"/>
        <v>45166</v>
      </c>
      <c r="T30" s="55" t="s">
        <v>45</v>
      </c>
    </row>
    <row r="31" spans="1:20" s="15" customFormat="1" x14ac:dyDescent="0.25">
      <c r="A31" s="90">
        <v>26</v>
      </c>
      <c r="B31" s="28" t="s">
        <v>94</v>
      </c>
      <c r="C31" s="104" t="s">
        <v>942</v>
      </c>
      <c r="D31" s="28" t="s">
        <v>72</v>
      </c>
      <c r="E31" s="28" t="s">
        <v>105</v>
      </c>
      <c r="F31" s="52" t="s">
        <v>950</v>
      </c>
      <c r="G31" s="30">
        <v>50000</v>
      </c>
      <c r="H31" s="30">
        <v>1854</v>
      </c>
      <c r="I31" s="32">
        <v>25</v>
      </c>
      <c r="J31" s="53">
        <v>1435</v>
      </c>
      <c r="K31" s="54">
        <f t="shared" si="0"/>
        <v>3549.9999999999995</v>
      </c>
      <c r="L31" s="54">
        <f t="shared" si="1"/>
        <v>550</v>
      </c>
      <c r="M31" s="53">
        <v>1520</v>
      </c>
      <c r="N31" s="32">
        <f t="shared" si="2"/>
        <v>3545.0000000000005</v>
      </c>
      <c r="O31" s="32"/>
      <c r="P31" s="32">
        <f t="shared" si="3"/>
        <v>2955</v>
      </c>
      <c r="Q31" s="32">
        <f t="shared" si="4"/>
        <v>4834</v>
      </c>
      <c r="R31" s="32">
        <f t="shared" si="5"/>
        <v>7645</v>
      </c>
      <c r="S31" s="32">
        <f t="shared" si="6"/>
        <v>45166</v>
      </c>
      <c r="T31" s="55" t="s">
        <v>45</v>
      </c>
    </row>
    <row r="32" spans="1:20" s="15" customFormat="1" x14ac:dyDescent="0.25">
      <c r="A32" s="90">
        <v>27</v>
      </c>
      <c r="B32" s="28" t="s">
        <v>1122</v>
      </c>
      <c r="C32" s="104" t="s">
        <v>942</v>
      </c>
      <c r="D32" s="28" t="s">
        <v>72</v>
      </c>
      <c r="E32" s="28" t="s">
        <v>105</v>
      </c>
      <c r="F32" s="52" t="s">
        <v>950</v>
      </c>
      <c r="G32" s="30">
        <v>50000</v>
      </c>
      <c r="H32" s="30">
        <v>1854</v>
      </c>
      <c r="I32" s="32">
        <v>25</v>
      </c>
      <c r="J32" s="53">
        <v>1435</v>
      </c>
      <c r="K32" s="54">
        <f t="shared" si="0"/>
        <v>3549.9999999999995</v>
      </c>
      <c r="L32" s="54">
        <f t="shared" si="1"/>
        <v>550</v>
      </c>
      <c r="M32" s="53">
        <v>1520</v>
      </c>
      <c r="N32" s="32">
        <f t="shared" si="2"/>
        <v>3545.0000000000005</v>
      </c>
      <c r="O32" s="32"/>
      <c r="P32" s="32">
        <f t="shared" si="3"/>
        <v>2955</v>
      </c>
      <c r="Q32" s="32">
        <f t="shared" si="4"/>
        <v>4834</v>
      </c>
      <c r="R32" s="32">
        <f t="shared" si="5"/>
        <v>7645</v>
      </c>
      <c r="S32" s="32">
        <f t="shared" si="6"/>
        <v>45166</v>
      </c>
      <c r="T32" s="55" t="s">
        <v>45</v>
      </c>
    </row>
    <row r="33" spans="1:20" s="15" customFormat="1" x14ac:dyDescent="0.25">
      <c r="A33" s="90">
        <v>28</v>
      </c>
      <c r="B33" s="28" t="s">
        <v>89</v>
      </c>
      <c r="C33" s="104" t="s">
        <v>942</v>
      </c>
      <c r="D33" s="28" t="s">
        <v>72</v>
      </c>
      <c r="E33" s="28" t="s">
        <v>109</v>
      </c>
      <c r="F33" s="29" t="s">
        <v>950</v>
      </c>
      <c r="G33" s="30">
        <v>35000</v>
      </c>
      <c r="H33" s="31">
        <v>0</v>
      </c>
      <c r="I33" s="32">
        <v>25</v>
      </c>
      <c r="J33" s="53">
        <v>1004.5</v>
      </c>
      <c r="K33" s="54">
        <f t="shared" si="0"/>
        <v>2485</v>
      </c>
      <c r="L33" s="54">
        <f t="shared" si="1"/>
        <v>385.00000000000006</v>
      </c>
      <c r="M33" s="53">
        <v>1064</v>
      </c>
      <c r="N33" s="32">
        <f t="shared" si="2"/>
        <v>2481.5</v>
      </c>
      <c r="O33" s="32"/>
      <c r="P33" s="32">
        <f t="shared" si="3"/>
        <v>2068.5</v>
      </c>
      <c r="Q33" s="32">
        <f t="shared" si="4"/>
        <v>2093.5</v>
      </c>
      <c r="R33" s="32">
        <f t="shared" si="5"/>
        <v>5351.5</v>
      </c>
      <c r="S33" s="32">
        <f t="shared" si="6"/>
        <v>32906.5</v>
      </c>
      <c r="T33" s="55" t="s">
        <v>45</v>
      </c>
    </row>
    <row r="34" spans="1:20" s="27" customFormat="1" x14ac:dyDescent="0.25">
      <c r="A34" s="90">
        <v>29</v>
      </c>
      <c r="B34" s="28" t="s">
        <v>91</v>
      </c>
      <c r="C34" s="104" t="s">
        <v>943</v>
      </c>
      <c r="D34" s="28" t="s">
        <v>72</v>
      </c>
      <c r="E34" s="28" t="s">
        <v>111</v>
      </c>
      <c r="F34" s="29" t="s">
        <v>946</v>
      </c>
      <c r="G34" s="30">
        <v>35000</v>
      </c>
      <c r="H34" s="31">
        <v>0</v>
      </c>
      <c r="I34" s="32">
        <v>25</v>
      </c>
      <c r="J34" s="53">
        <v>1004.5</v>
      </c>
      <c r="K34" s="54">
        <f t="shared" si="0"/>
        <v>2485</v>
      </c>
      <c r="L34" s="54">
        <f t="shared" si="1"/>
        <v>385.00000000000006</v>
      </c>
      <c r="M34" s="53">
        <v>1064</v>
      </c>
      <c r="N34" s="32">
        <f t="shared" si="2"/>
        <v>2481.5</v>
      </c>
      <c r="O34" s="32"/>
      <c r="P34" s="32">
        <f t="shared" si="3"/>
        <v>2068.5</v>
      </c>
      <c r="Q34" s="32">
        <f t="shared" si="4"/>
        <v>2093.5</v>
      </c>
      <c r="R34" s="32">
        <f t="shared" si="5"/>
        <v>5351.5</v>
      </c>
      <c r="S34" s="32">
        <f t="shared" si="6"/>
        <v>32906.5</v>
      </c>
      <c r="T34" s="55" t="s">
        <v>45</v>
      </c>
    </row>
    <row r="35" spans="1:20" s="27" customFormat="1" x14ac:dyDescent="0.25">
      <c r="A35" s="90">
        <v>30</v>
      </c>
      <c r="B35" s="28" t="s">
        <v>92</v>
      </c>
      <c r="C35" s="104" t="s">
        <v>943</v>
      </c>
      <c r="D35" s="28" t="s">
        <v>72</v>
      </c>
      <c r="E35" s="28" t="s">
        <v>111</v>
      </c>
      <c r="F35" s="29" t="s">
        <v>946</v>
      </c>
      <c r="G35" s="30">
        <v>35000</v>
      </c>
      <c r="H35" s="31">
        <v>0</v>
      </c>
      <c r="I35" s="32">
        <v>25</v>
      </c>
      <c r="J35" s="53">
        <v>1004.5</v>
      </c>
      <c r="K35" s="54">
        <f t="shared" si="0"/>
        <v>2485</v>
      </c>
      <c r="L35" s="54">
        <f t="shared" si="1"/>
        <v>385.00000000000006</v>
      </c>
      <c r="M35" s="53">
        <v>1064</v>
      </c>
      <c r="N35" s="32">
        <f t="shared" si="2"/>
        <v>2481.5</v>
      </c>
      <c r="O35" s="32"/>
      <c r="P35" s="32">
        <f t="shared" si="3"/>
        <v>2068.5</v>
      </c>
      <c r="Q35" s="32">
        <f t="shared" si="4"/>
        <v>2093.5</v>
      </c>
      <c r="R35" s="32">
        <f t="shared" si="5"/>
        <v>5351.5</v>
      </c>
      <c r="S35" s="32">
        <f t="shared" si="6"/>
        <v>32906.5</v>
      </c>
      <c r="T35" s="55" t="s">
        <v>45</v>
      </c>
    </row>
    <row r="36" spans="1:20" s="15" customFormat="1" x14ac:dyDescent="0.25">
      <c r="A36" s="90">
        <v>31</v>
      </c>
      <c r="B36" s="28" t="s">
        <v>95</v>
      </c>
      <c r="C36" s="104" t="s">
        <v>943</v>
      </c>
      <c r="D36" s="28" t="s">
        <v>72</v>
      </c>
      <c r="E36" s="28" t="s">
        <v>71</v>
      </c>
      <c r="F36" s="29" t="s">
        <v>946</v>
      </c>
      <c r="G36" s="30">
        <v>25000</v>
      </c>
      <c r="H36" s="31">
        <v>0</v>
      </c>
      <c r="I36" s="32">
        <v>25</v>
      </c>
      <c r="J36" s="53">
        <v>717.5</v>
      </c>
      <c r="K36" s="54">
        <f t="shared" si="0"/>
        <v>1774.9999999999998</v>
      </c>
      <c r="L36" s="54">
        <f t="shared" si="1"/>
        <v>275</v>
      </c>
      <c r="M36" s="53">
        <v>760</v>
      </c>
      <c r="N36" s="32">
        <f t="shared" si="2"/>
        <v>1772.5000000000002</v>
      </c>
      <c r="O36" s="32"/>
      <c r="P36" s="32">
        <f t="shared" si="3"/>
        <v>1477.5</v>
      </c>
      <c r="Q36" s="32">
        <f t="shared" si="4"/>
        <v>1502.5</v>
      </c>
      <c r="R36" s="32">
        <f t="shared" si="5"/>
        <v>3822.5</v>
      </c>
      <c r="S36" s="32">
        <f t="shared" si="6"/>
        <v>23497.5</v>
      </c>
      <c r="T36" s="55" t="s">
        <v>45</v>
      </c>
    </row>
    <row r="37" spans="1:20" s="15" customFormat="1" x14ac:dyDescent="0.25">
      <c r="A37" s="90">
        <v>32</v>
      </c>
      <c r="B37" s="28" t="s">
        <v>233</v>
      </c>
      <c r="C37" s="104" t="s">
        <v>943</v>
      </c>
      <c r="D37" s="28" t="s">
        <v>72</v>
      </c>
      <c r="E37" s="28" t="s">
        <v>42</v>
      </c>
      <c r="F37" s="29" t="s">
        <v>946</v>
      </c>
      <c r="G37" s="30">
        <v>20900</v>
      </c>
      <c r="H37" s="31">
        <v>0</v>
      </c>
      <c r="I37" s="32">
        <v>25</v>
      </c>
      <c r="J37" s="53">
        <v>599.83000000000004</v>
      </c>
      <c r="K37" s="54">
        <f t="shared" si="0"/>
        <v>1483.8999999999999</v>
      </c>
      <c r="L37" s="54">
        <f t="shared" si="1"/>
        <v>229.90000000000003</v>
      </c>
      <c r="M37" s="53">
        <v>635.36</v>
      </c>
      <c r="N37" s="32">
        <f t="shared" si="2"/>
        <v>1481.8100000000002</v>
      </c>
      <c r="O37" s="32"/>
      <c r="P37" s="32">
        <f t="shared" si="3"/>
        <v>1235.19</v>
      </c>
      <c r="Q37" s="32">
        <f t="shared" si="4"/>
        <v>1260.19</v>
      </c>
      <c r="R37" s="32">
        <f t="shared" si="5"/>
        <v>3195.61</v>
      </c>
      <c r="S37" s="32">
        <f t="shared" si="6"/>
        <v>19639.810000000001</v>
      </c>
      <c r="T37" s="55" t="s">
        <v>45</v>
      </c>
    </row>
    <row r="38" spans="1:20" s="15" customFormat="1" x14ac:dyDescent="0.25">
      <c r="A38" s="90">
        <v>33</v>
      </c>
      <c r="B38" s="28" t="s">
        <v>82</v>
      </c>
      <c r="C38" s="104" t="s">
        <v>943</v>
      </c>
      <c r="D38" s="28" t="s">
        <v>72</v>
      </c>
      <c r="E38" s="28" t="s">
        <v>104</v>
      </c>
      <c r="F38" s="29" t="s">
        <v>946</v>
      </c>
      <c r="G38" s="30">
        <v>25000</v>
      </c>
      <c r="H38" s="31">
        <v>0</v>
      </c>
      <c r="I38" s="32">
        <v>25</v>
      </c>
      <c r="J38" s="53">
        <v>717.5</v>
      </c>
      <c r="K38" s="54">
        <f t="shared" si="0"/>
        <v>1774.9999999999998</v>
      </c>
      <c r="L38" s="54">
        <f t="shared" si="1"/>
        <v>275</v>
      </c>
      <c r="M38" s="53">
        <v>760</v>
      </c>
      <c r="N38" s="32">
        <f t="shared" si="2"/>
        <v>1772.5000000000002</v>
      </c>
      <c r="O38" s="32"/>
      <c r="P38" s="32">
        <f t="shared" ref="P38:P69" si="9">+J38+M38</f>
        <v>1477.5</v>
      </c>
      <c r="Q38" s="32">
        <f t="shared" ref="Q38:Q69" si="10">+H38+I38+J38+M38+O38</f>
        <v>1502.5</v>
      </c>
      <c r="R38" s="32">
        <f t="shared" ref="R38:R69" si="11">+K38+L38+N38</f>
        <v>3822.5</v>
      </c>
      <c r="S38" s="32">
        <f t="shared" ref="S38:S69" si="12">+G38-Q38</f>
        <v>23497.5</v>
      </c>
      <c r="T38" s="55" t="s">
        <v>45</v>
      </c>
    </row>
    <row r="39" spans="1:20" s="15" customFormat="1" x14ac:dyDescent="0.25">
      <c r="A39" s="90">
        <v>34</v>
      </c>
      <c r="B39" s="28" t="s">
        <v>85</v>
      </c>
      <c r="C39" s="104" t="s">
        <v>943</v>
      </c>
      <c r="D39" s="28" t="s">
        <v>72</v>
      </c>
      <c r="E39" s="28" t="s">
        <v>104</v>
      </c>
      <c r="F39" s="29" t="s">
        <v>946</v>
      </c>
      <c r="G39" s="30">
        <v>25000</v>
      </c>
      <c r="H39" s="31">
        <v>0</v>
      </c>
      <c r="I39" s="32">
        <v>25</v>
      </c>
      <c r="J39" s="53">
        <v>717.5</v>
      </c>
      <c r="K39" s="54">
        <f t="shared" si="0"/>
        <v>1774.9999999999998</v>
      </c>
      <c r="L39" s="54">
        <f t="shared" si="1"/>
        <v>275</v>
      </c>
      <c r="M39" s="53">
        <v>760</v>
      </c>
      <c r="N39" s="32">
        <f t="shared" si="2"/>
        <v>1772.5000000000002</v>
      </c>
      <c r="O39" s="32"/>
      <c r="P39" s="32">
        <f t="shared" si="9"/>
        <v>1477.5</v>
      </c>
      <c r="Q39" s="32">
        <f t="shared" si="10"/>
        <v>1502.5</v>
      </c>
      <c r="R39" s="32">
        <f t="shared" si="11"/>
        <v>3822.5</v>
      </c>
      <c r="S39" s="32">
        <f t="shared" si="12"/>
        <v>23497.5</v>
      </c>
      <c r="T39" s="55" t="s">
        <v>45</v>
      </c>
    </row>
    <row r="40" spans="1:20" s="15" customFormat="1" x14ac:dyDescent="0.25">
      <c r="A40" s="90">
        <v>35</v>
      </c>
      <c r="B40" s="28" t="s">
        <v>902</v>
      </c>
      <c r="C40" s="104" t="s">
        <v>943</v>
      </c>
      <c r="D40" s="28" t="s">
        <v>72</v>
      </c>
      <c r="E40" s="28" t="s">
        <v>108</v>
      </c>
      <c r="F40" s="29" t="s">
        <v>946</v>
      </c>
      <c r="G40" s="30">
        <v>25000</v>
      </c>
      <c r="H40" s="31">
        <v>0</v>
      </c>
      <c r="I40" s="32">
        <v>25</v>
      </c>
      <c r="J40" s="53">
        <v>717.5</v>
      </c>
      <c r="K40" s="54">
        <f t="shared" si="0"/>
        <v>1774.9999999999998</v>
      </c>
      <c r="L40" s="54">
        <f t="shared" si="1"/>
        <v>275</v>
      </c>
      <c r="M40" s="53">
        <v>760</v>
      </c>
      <c r="N40" s="32">
        <f t="shared" si="2"/>
        <v>1772.5000000000002</v>
      </c>
      <c r="O40" s="32"/>
      <c r="P40" s="32">
        <f t="shared" si="9"/>
        <v>1477.5</v>
      </c>
      <c r="Q40" s="32">
        <f t="shared" si="10"/>
        <v>1502.5</v>
      </c>
      <c r="R40" s="32">
        <f t="shared" si="11"/>
        <v>3822.5</v>
      </c>
      <c r="S40" s="32">
        <f t="shared" si="12"/>
        <v>23497.5</v>
      </c>
      <c r="T40" s="55" t="s">
        <v>45</v>
      </c>
    </row>
    <row r="41" spans="1:20" s="15" customFormat="1" x14ac:dyDescent="0.25">
      <c r="A41" s="90">
        <v>36</v>
      </c>
      <c r="B41" s="28" t="s">
        <v>918</v>
      </c>
      <c r="C41" s="104" t="s">
        <v>943</v>
      </c>
      <c r="D41" s="28" t="s">
        <v>72</v>
      </c>
      <c r="E41" s="28" t="s">
        <v>108</v>
      </c>
      <c r="F41" s="29" t="s">
        <v>946</v>
      </c>
      <c r="G41" s="30">
        <v>25000</v>
      </c>
      <c r="H41" s="31">
        <v>0</v>
      </c>
      <c r="I41" s="32">
        <v>25</v>
      </c>
      <c r="J41" s="53">
        <v>717.5</v>
      </c>
      <c r="K41" s="54">
        <f t="shared" si="0"/>
        <v>1774.9999999999998</v>
      </c>
      <c r="L41" s="54">
        <f t="shared" si="1"/>
        <v>275</v>
      </c>
      <c r="M41" s="53">
        <v>760</v>
      </c>
      <c r="N41" s="32">
        <f t="shared" si="2"/>
        <v>1772.5000000000002</v>
      </c>
      <c r="O41" s="32"/>
      <c r="P41" s="32">
        <f t="shared" si="9"/>
        <v>1477.5</v>
      </c>
      <c r="Q41" s="32">
        <f t="shared" si="10"/>
        <v>1502.5</v>
      </c>
      <c r="R41" s="32">
        <f t="shared" si="11"/>
        <v>3822.5</v>
      </c>
      <c r="S41" s="32">
        <f t="shared" si="12"/>
        <v>23497.5</v>
      </c>
      <c r="T41" s="55" t="s">
        <v>45</v>
      </c>
    </row>
    <row r="42" spans="1:20" s="15" customFormat="1" x14ac:dyDescent="0.25">
      <c r="A42" s="90">
        <v>37</v>
      </c>
      <c r="B42" s="28" t="s">
        <v>883</v>
      </c>
      <c r="C42" s="104" t="s">
        <v>942</v>
      </c>
      <c r="D42" s="28" t="s">
        <v>72</v>
      </c>
      <c r="E42" s="28" t="s">
        <v>37</v>
      </c>
      <c r="F42" s="29" t="s">
        <v>951</v>
      </c>
      <c r="G42" s="30">
        <v>25000</v>
      </c>
      <c r="H42" s="31">
        <v>0</v>
      </c>
      <c r="I42" s="32">
        <v>25</v>
      </c>
      <c r="J42" s="53">
        <v>717.5</v>
      </c>
      <c r="K42" s="54">
        <f t="shared" si="0"/>
        <v>1774.9999999999998</v>
      </c>
      <c r="L42" s="54">
        <f t="shared" si="1"/>
        <v>275</v>
      </c>
      <c r="M42" s="53">
        <v>760</v>
      </c>
      <c r="N42" s="32">
        <f t="shared" si="2"/>
        <v>1772.5000000000002</v>
      </c>
      <c r="O42" s="32"/>
      <c r="P42" s="32">
        <f t="shared" si="9"/>
        <v>1477.5</v>
      </c>
      <c r="Q42" s="32">
        <f t="shared" si="10"/>
        <v>1502.5</v>
      </c>
      <c r="R42" s="32">
        <f t="shared" si="11"/>
        <v>3822.5</v>
      </c>
      <c r="S42" s="32">
        <f t="shared" si="12"/>
        <v>23497.5</v>
      </c>
      <c r="T42" s="55" t="s">
        <v>45</v>
      </c>
    </row>
    <row r="43" spans="1:20" s="15" customFormat="1" x14ac:dyDescent="0.25">
      <c r="A43" s="90">
        <v>38</v>
      </c>
      <c r="B43" s="28" t="s">
        <v>1107</v>
      </c>
      <c r="C43" s="104" t="s">
        <v>943</v>
      </c>
      <c r="D43" s="28" t="s">
        <v>72</v>
      </c>
      <c r="E43" s="28" t="s">
        <v>37</v>
      </c>
      <c r="F43" s="52" t="s">
        <v>950</v>
      </c>
      <c r="G43" s="30">
        <v>28000</v>
      </c>
      <c r="H43" s="31">
        <v>0</v>
      </c>
      <c r="I43" s="32">
        <v>25</v>
      </c>
      <c r="J43" s="53">
        <v>803.6</v>
      </c>
      <c r="K43" s="54">
        <f t="shared" si="0"/>
        <v>1987.9999999999998</v>
      </c>
      <c r="L43" s="54">
        <f t="shared" si="1"/>
        <v>308.00000000000006</v>
      </c>
      <c r="M43" s="53">
        <v>851.2</v>
      </c>
      <c r="N43" s="32">
        <f t="shared" si="2"/>
        <v>1985.2</v>
      </c>
      <c r="O43" s="32"/>
      <c r="P43" s="32">
        <f t="shared" si="9"/>
        <v>1654.8000000000002</v>
      </c>
      <c r="Q43" s="32">
        <f t="shared" si="10"/>
        <v>1679.8000000000002</v>
      </c>
      <c r="R43" s="32">
        <f t="shared" si="11"/>
        <v>4281.2</v>
      </c>
      <c r="S43" s="32">
        <f t="shared" si="12"/>
        <v>26320.2</v>
      </c>
      <c r="T43" s="55" t="s">
        <v>45</v>
      </c>
    </row>
    <row r="44" spans="1:20" s="15" customFormat="1" x14ac:dyDescent="0.25">
      <c r="A44" s="90">
        <v>39</v>
      </c>
      <c r="B44" s="28" t="s">
        <v>87</v>
      </c>
      <c r="C44" s="104" t="s">
        <v>942</v>
      </c>
      <c r="D44" s="28" t="s">
        <v>830</v>
      </c>
      <c r="E44" s="28" t="s">
        <v>405</v>
      </c>
      <c r="F44" s="52" t="s">
        <v>950</v>
      </c>
      <c r="G44" s="30">
        <v>190000</v>
      </c>
      <c r="H44" s="30">
        <v>33298.269999999997</v>
      </c>
      <c r="I44" s="32">
        <v>25</v>
      </c>
      <c r="J44" s="53">
        <v>5453</v>
      </c>
      <c r="K44" s="54">
        <f t="shared" si="0"/>
        <v>13489.999999999998</v>
      </c>
      <c r="L44" s="54">
        <f t="shared" si="1"/>
        <v>2090</v>
      </c>
      <c r="M44" s="53">
        <v>5685.41</v>
      </c>
      <c r="N44" s="32">
        <f t="shared" si="2"/>
        <v>13471</v>
      </c>
      <c r="O44" s="32"/>
      <c r="P44" s="32">
        <f t="shared" si="9"/>
        <v>11138.41</v>
      </c>
      <c r="Q44" s="32">
        <f t="shared" si="10"/>
        <v>44461.679999999993</v>
      </c>
      <c r="R44" s="32">
        <f t="shared" si="11"/>
        <v>29051</v>
      </c>
      <c r="S44" s="32">
        <f t="shared" si="12"/>
        <v>145538.32</v>
      </c>
      <c r="T44" s="55" t="s">
        <v>45</v>
      </c>
    </row>
    <row r="45" spans="1:20" s="15" customFormat="1" x14ac:dyDescent="0.25">
      <c r="A45" s="90">
        <v>40</v>
      </c>
      <c r="B45" s="28" t="s">
        <v>831</v>
      </c>
      <c r="C45" s="104" t="s">
        <v>942</v>
      </c>
      <c r="D45" s="28" t="s">
        <v>830</v>
      </c>
      <c r="E45" s="28" t="s">
        <v>871</v>
      </c>
      <c r="F45" s="29" t="s">
        <v>951</v>
      </c>
      <c r="G45" s="30">
        <v>90000</v>
      </c>
      <c r="H45" s="30">
        <f>8959.43+3.87</f>
        <v>8963.3000000000011</v>
      </c>
      <c r="I45" s="32">
        <v>25</v>
      </c>
      <c r="J45" s="53">
        <v>2583</v>
      </c>
      <c r="K45" s="54">
        <f t="shared" si="0"/>
        <v>6389.9999999999991</v>
      </c>
      <c r="L45" s="54">
        <f t="shared" si="1"/>
        <v>990.00000000000011</v>
      </c>
      <c r="M45" s="53">
        <v>2736</v>
      </c>
      <c r="N45" s="32">
        <f t="shared" si="2"/>
        <v>6381</v>
      </c>
      <c r="O45" s="32"/>
      <c r="P45" s="32">
        <f t="shared" si="9"/>
        <v>5319</v>
      </c>
      <c r="Q45" s="32">
        <f t="shared" si="10"/>
        <v>14307.300000000001</v>
      </c>
      <c r="R45" s="32">
        <f t="shared" si="11"/>
        <v>13761</v>
      </c>
      <c r="S45" s="32">
        <f t="shared" si="12"/>
        <v>75692.7</v>
      </c>
      <c r="T45" s="55" t="s">
        <v>45</v>
      </c>
    </row>
    <row r="46" spans="1:20" s="15" customFormat="1" x14ac:dyDescent="0.25">
      <c r="A46" s="90">
        <v>41</v>
      </c>
      <c r="B46" s="28" t="s">
        <v>832</v>
      </c>
      <c r="C46" s="104" t="s">
        <v>942</v>
      </c>
      <c r="D46" s="28" t="s">
        <v>830</v>
      </c>
      <c r="E46" s="28" t="s">
        <v>109</v>
      </c>
      <c r="F46" s="29" t="s">
        <v>951</v>
      </c>
      <c r="G46" s="30">
        <v>31500</v>
      </c>
      <c r="H46" s="31">
        <v>0</v>
      </c>
      <c r="I46" s="32">
        <v>25</v>
      </c>
      <c r="J46" s="53">
        <v>904.05</v>
      </c>
      <c r="K46" s="54">
        <f t="shared" si="0"/>
        <v>2236.5</v>
      </c>
      <c r="L46" s="54">
        <f t="shared" si="1"/>
        <v>346.50000000000006</v>
      </c>
      <c r="M46" s="53">
        <v>957.6</v>
      </c>
      <c r="N46" s="32">
        <f t="shared" si="2"/>
        <v>2233.3500000000004</v>
      </c>
      <c r="O46" s="32"/>
      <c r="P46" s="32">
        <f t="shared" si="9"/>
        <v>1861.65</v>
      </c>
      <c r="Q46" s="32">
        <f t="shared" si="10"/>
        <v>1886.65</v>
      </c>
      <c r="R46" s="32">
        <f t="shared" si="11"/>
        <v>4816.3500000000004</v>
      </c>
      <c r="S46" s="32">
        <f t="shared" si="12"/>
        <v>29613.35</v>
      </c>
      <c r="T46" s="55" t="s">
        <v>45</v>
      </c>
    </row>
    <row r="47" spans="1:20" s="15" customFormat="1" x14ac:dyDescent="0.25">
      <c r="A47" s="90">
        <v>42</v>
      </c>
      <c r="B47" s="28" t="s">
        <v>833</v>
      </c>
      <c r="C47" s="104" t="s">
        <v>943</v>
      </c>
      <c r="D47" s="28" t="s">
        <v>830</v>
      </c>
      <c r="E47" s="28" t="s">
        <v>37</v>
      </c>
      <c r="F47" s="29" t="s">
        <v>951</v>
      </c>
      <c r="G47" s="30">
        <v>25000</v>
      </c>
      <c r="H47" s="31">
        <v>0</v>
      </c>
      <c r="I47" s="32">
        <v>25</v>
      </c>
      <c r="J47" s="53">
        <v>717.5</v>
      </c>
      <c r="K47" s="54">
        <f t="shared" si="0"/>
        <v>1774.9999999999998</v>
      </c>
      <c r="L47" s="54">
        <f t="shared" si="1"/>
        <v>275</v>
      </c>
      <c r="M47" s="53">
        <v>760</v>
      </c>
      <c r="N47" s="32">
        <f t="shared" si="2"/>
        <v>1772.5000000000002</v>
      </c>
      <c r="O47" s="32"/>
      <c r="P47" s="32">
        <f t="shared" si="9"/>
        <v>1477.5</v>
      </c>
      <c r="Q47" s="32">
        <f t="shared" si="10"/>
        <v>1502.5</v>
      </c>
      <c r="R47" s="32">
        <f t="shared" si="11"/>
        <v>3822.5</v>
      </c>
      <c r="S47" s="32">
        <f t="shared" si="12"/>
        <v>23497.5</v>
      </c>
      <c r="T47" s="55" t="s">
        <v>45</v>
      </c>
    </row>
    <row r="48" spans="1:20" s="15" customFormat="1" x14ac:dyDescent="0.25">
      <c r="A48" s="90">
        <v>43</v>
      </c>
      <c r="B48" s="28" t="s">
        <v>1065</v>
      </c>
      <c r="C48" s="104" t="s">
        <v>943</v>
      </c>
      <c r="D48" s="28" t="s">
        <v>830</v>
      </c>
      <c r="E48" s="28" t="s">
        <v>236</v>
      </c>
      <c r="F48" s="29" t="s">
        <v>951</v>
      </c>
      <c r="G48" s="30">
        <v>23100</v>
      </c>
      <c r="H48" s="31">
        <v>0</v>
      </c>
      <c r="I48" s="32">
        <v>25</v>
      </c>
      <c r="J48" s="53">
        <v>662.97</v>
      </c>
      <c r="K48" s="54">
        <f t="shared" si="0"/>
        <v>1640.1</v>
      </c>
      <c r="L48" s="54">
        <f t="shared" si="1"/>
        <v>254.10000000000002</v>
      </c>
      <c r="M48" s="53">
        <v>702.24</v>
      </c>
      <c r="N48" s="32">
        <f t="shared" si="2"/>
        <v>1637.7900000000002</v>
      </c>
      <c r="O48" s="32"/>
      <c r="P48" s="32">
        <f t="shared" si="9"/>
        <v>1365.21</v>
      </c>
      <c r="Q48" s="32">
        <f t="shared" si="10"/>
        <v>1390.21</v>
      </c>
      <c r="R48" s="32">
        <f t="shared" si="11"/>
        <v>3531.99</v>
      </c>
      <c r="S48" s="32">
        <f t="shared" si="12"/>
        <v>21709.79</v>
      </c>
      <c r="T48" s="55" t="s">
        <v>45</v>
      </c>
    </row>
    <row r="49" spans="1:20" s="15" customFormat="1" x14ac:dyDescent="0.25">
      <c r="A49" s="90">
        <v>44</v>
      </c>
      <c r="B49" s="28" t="s">
        <v>1074</v>
      </c>
      <c r="C49" s="104" t="s">
        <v>942</v>
      </c>
      <c r="D49" s="28" t="s">
        <v>830</v>
      </c>
      <c r="E49" s="28" t="s">
        <v>1075</v>
      </c>
      <c r="F49" s="29" t="s">
        <v>950</v>
      </c>
      <c r="G49" s="30">
        <v>35000</v>
      </c>
      <c r="H49" s="31">
        <v>0</v>
      </c>
      <c r="I49" s="32">
        <v>25</v>
      </c>
      <c r="J49" s="53">
        <v>1004.5</v>
      </c>
      <c r="K49" s="54">
        <f t="shared" si="0"/>
        <v>2485</v>
      </c>
      <c r="L49" s="54">
        <f t="shared" si="1"/>
        <v>385.00000000000006</v>
      </c>
      <c r="M49" s="53">
        <v>1064</v>
      </c>
      <c r="N49" s="32">
        <f t="shared" si="2"/>
        <v>2481.5</v>
      </c>
      <c r="O49" s="32"/>
      <c r="P49" s="32">
        <f t="shared" si="9"/>
        <v>2068.5</v>
      </c>
      <c r="Q49" s="32">
        <f t="shared" si="10"/>
        <v>2093.5</v>
      </c>
      <c r="R49" s="32">
        <f t="shared" si="11"/>
        <v>5351.5</v>
      </c>
      <c r="S49" s="32">
        <f t="shared" si="12"/>
        <v>32906.5</v>
      </c>
      <c r="T49" s="55" t="s">
        <v>45</v>
      </c>
    </row>
    <row r="50" spans="1:20" s="15" customFormat="1" x14ac:dyDescent="0.25">
      <c r="A50" s="90">
        <v>45</v>
      </c>
      <c r="B50" s="28" t="s">
        <v>1120</v>
      </c>
      <c r="C50" s="104" t="s">
        <v>943</v>
      </c>
      <c r="D50" s="28" t="s">
        <v>830</v>
      </c>
      <c r="E50" s="28" t="s">
        <v>71</v>
      </c>
      <c r="F50" s="29" t="s">
        <v>946</v>
      </c>
      <c r="G50" s="30">
        <v>16500</v>
      </c>
      <c r="H50" s="31">
        <v>0</v>
      </c>
      <c r="I50" s="32">
        <v>25</v>
      </c>
      <c r="J50" s="53">
        <v>473.55</v>
      </c>
      <c r="K50" s="54">
        <f t="shared" si="0"/>
        <v>1171.5</v>
      </c>
      <c r="L50" s="54">
        <f t="shared" si="1"/>
        <v>181.50000000000003</v>
      </c>
      <c r="M50" s="53">
        <v>501.6</v>
      </c>
      <c r="N50" s="32">
        <f t="shared" si="2"/>
        <v>1169.8500000000001</v>
      </c>
      <c r="O50" s="32"/>
      <c r="P50" s="32">
        <f t="shared" si="9"/>
        <v>975.15000000000009</v>
      </c>
      <c r="Q50" s="32">
        <f t="shared" si="10"/>
        <v>1000.1500000000001</v>
      </c>
      <c r="R50" s="32">
        <f t="shared" si="11"/>
        <v>2522.8500000000004</v>
      </c>
      <c r="S50" s="32">
        <f t="shared" si="12"/>
        <v>15499.85</v>
      </c>
      <c r="T50" s="55" t="s">
        <v>45</v>
      </c>
    </row>
    <row r="51" spans="1:20" s="15" customFormat="1" x14ac:dyDescent="0.25">
      <c r="A51" s="90">
        <v>46</v>
      </c>
      <c r="B51" s="28" t="s">
        <v>834</v>
      </c>
      <c r="C51" s="104" t="s">
        <v>943</v>
      </c>
      <c r="D51" s="28" t="s">
        <v>830</v>
      </c>
      <c r="E51" s="28" t="s">
        <v>42</v>
      </c>
      <c r="F51" s="29" t="s">
        <v>946</v>
      </c>
      <c r="G51" s="30">
        <v>20900</v>
      </c>
      <c r="H51" s="31">
        <v>0</v>
      </c>
      <c r="I51" s="32">
        <v>25</v>
      </c>
      <c r="J51" s="53">
        <v>599.83000000000004</v>
      </c>
      <c r="K51" s="54">
        <f t="shared" si="0"/>
        <v>1483.8999999999999</v>
      </c>
      <c r="L51" s="54">
        <f t="shared" si="1"/>
        <v>229.90000000000003</v>
      </c>
      <c r="M51" s="53">
        <v>635.36</v>
      </c>
      <c r="N51" s="32">
        <f t="shared" si="2"/>
        <v>1481.8100000000002</v>
      </c>
      <c r="O51" s="32"/>
      <c r="P51" s="32">
        <f t="shared" si="9"/>
        <v>1235.19</v>
      </c>
      <c r="Q51" s="32">
        <f t="shared" si="10"/>
        <v>1260.19</v>
      </c>
      <c r="R51" s="32">
        <f t="shared" si="11"/>
        <v>3195.61</v>
      </c>
      <c r="S51" s="32">
        <f t="shared" si="12"/>
        <v>19639.810000000001</v>
      </c>
      <c r="T51" s="55" t="s">
        <v>45</v>
      </c>
    </row>
    <row r="52" spans="1:20" s="15" customFormat="1" x14ac:dyDescent="0.25">
      <c r="A52" s="90">
        <v>47</v>
      </c>
      <c r="B52" s="28" t="s">
        <v>1102</v>
      </c>
      <c r="C52" s="104" t="s">
        <v>943</v>
      </c>
      <c r="D52" s="28" t="s">
        <v>830</v>
      </c>
      <c r="E52" s="28" t="s">
        <v>997</v>
      </c>
      <c r="F52" s="29" t="s">
        <v>950</v>
      </c>
      <c r="G52" s="30">
        <v>25000</v>
      </c>
      <c r="H52" s="31">
        <v>0</v>
      </c>
      <c r="I52" s="32">
        <v>25</v>
      </c>
      <c r="J52" s="53">
        <v>717.5</v>
      </c>
      <c r="K52" s="54">
        <f t="shared" si="0"/>
        <v>1774.9999999999998</v>
      </c>
      <c r="L52" s="54">
        <f t="shared" si="1"/>
        <v>275</v>
      </c>
      <c r="M52" s="53">
        <v>760</v>
      </c>
      <c r="N52" s="32">
        <f t="shared" si="2"/>
        <v>1772.5000000000002</v>
      </c>
      <c r="O52" s="32"/>
      <c r="P52" s="32">
        <f t="shared" si="9"/>
        <v>1477.5</v>
      </c>
      <c r="Q52" s="32">
        <f t="shared" si="10"/>
        <v>1502.5</v>
      </c>
      <c r="R52" s="32">
        <f t="shared" si="11"/>
        <v>3822.5</v>
      </c>
      <c r="S52" s="32">
        <f t="shared" si="12"/>
        <v>23497.5</v>
      </c>
      <c r="T52" s="55" t="s">
        <v>45</v>
      </c>
    </row>
    <row r="53" spans="1:20" s="15" customFormat="1" x14ac:dyDescent="0.25">
      <c r="A53" s="90">
        <v>48</v>
      </c>
      <c r="B53" s="28" t="s">
        <v>281</v>
      </c>
      <c r="C53" s="104" t="s">
        <v>943</v>
      </c>
      <c r="D53" s="28" t="s">
        <v>154</v>
      </c>
      <c r="E53" s="28" t="s">
        <v>284</v>
      </c>
      <c r="F53" s="29" t="s">
        <v>951</v>
      </c>
      <c r="G53" s="30">
        <v>155000</v>
      </c>
      <c r="H53" s="30">
        <v>25042.74</v>
      </c>
      <c r="I53" s="32">
        <v>25</v>
      </c>
      <c r="J53" s="53">
        <v>4448.5</v>
      </c>
      <c r="K53" s="54">
        <f t="shared" si="0"/>
        <v>11004.999999999998</v>
      </c>
      <c r="L53" s="54">
        <f t="shared" si="1"/>
        <v>1705.0000000000002</v>
      </c>
      <c r="M53" s="53">
        <v>4712</v>
      </c>
      <c r="N53" s="32">
        <f t="shared" si="2"/>
        <v>10989.5</v>
      </c>
      <c r="O53" s="32"/>
      <c r="P53" s="32">
        <f t="shared" si="9"/>
        <v>9160.5</v>
      </c>
      <c r="Q53" s="32">
        <f t="shared" si="10"/>
        <v>34228.240000000005</v>
      </c>
      <c r="R53" s="32">
        <f t="shared" si="11"/>
        <v>23699.5</v>
      </c>
      <c r="S53" s="32">
        <f t="shared" si="12"/>
        <v>120771.76</v>
      </c>
      <c r="T53" s="55" t="s">
        <v>45</v>
      </c>
    </row>
    <row r="54" spans="1:20" s="15" customFormat="1" x14ac:dyDescent="0.25">
      <c r="A54" s="90">
        <v>49</v>
      </c>
      <c r="B54" s="28" t="s">
        <v>283</v>
      </c>
      <c r="C54" s="104" t="s">
        <v>942</v>
      </c>
      <c r="D54" s="28" t="s">
        <v>154</v>
      </c>
      <c r="E54" s="28" t="s">
        <v>285</v>
      </c>
      <c r="F54" s="29" t="s">
        <v>951</v>
      </c>
      <c r="G54" s="30">
        <v>75000</v>
      </c>
      <c r="H54" s="30">
        <v>5674.42</v>
      </c>
      <c r="I54" s="32">
        <v>25</v>
      </c>
      <c r="J54" s="53">
        <v>2152.5</v>
      </c>
      <c r="K54" s="54">
        <f t="shared" si="0"/>
        <v>5324.9999999999991</v>
      </c>
      <c r="L54" s="54">
        <f t="shared" si="1"/>
        <v>825.00000000000011</v>
      </c>
      <c r="M54" s="53">
        <v>2280</v>
      </c>
      <c r="N54" s="32">
        <f t="shared" si="2"/>
        <v>5317.5</v>
      </c>
      <c r="O54" s="32"/>
      <c r="P54" s="32">
        <f t="shared" si="9"/>
        <v>4432.5</v>
      </c>
      <c r="Q54" s="32">
        <f t="shared" si="10"/>
        <v>10131.92</v>
      </c>
      <c r="R54" s="32">
        <f t="shared" si="11"/>
        <v>11467.5</v>
      </c>
      <c r="S54" s="32">
        <f t="shared" si="12"/>
        <v>64868.08</v>
      </c>
      <c r="T54" s="55" t="s">
        <v>45</v>
      </c>
    </row>
    <row r="55" spans="1:20" s="15" customFormat="1" x14ac:dyDescent="0.25">
      <c r="A55" s="90">
        <v>50</v>
      </c>
      <c r="B55" s="28" t="s">
        <v>294</v>
      </c>
      <c r="C55" s="104" t="s">
        <v>943</v>
      </c>
      <c r="D55" s="28" t="s">
        <v>293</v>
      </c>
      <c r="E55" s="28" t="s">
        <v>295</v>
      </c>
      <c r="F55" s="29" t="s">
        <v>951</v>
      </c>
      <c r="G55" s="30">
        <v>85000</v>
      </c>
      <c r="H55" s="30">
        <v>8576.99</v>
      </c>
      <c r="I55" s="32">
        <v>25</v>
      </c>
      <c r="J55" s="53">
        <v>2439.5</v>
      </c>
      <c r="K55" s="54">
        <f t="shared" si="0"/>
        <v>6034.9999999999991</v>
      </c>
      <c r="L55" s="54">
        <f t="shared" si="1"/>
        <v>935.00000000000011</v>
      </c>
      <c r="M55" s="53">
        <v>2584</v>
      </c>
      <c r="N55" s="32">
        <f t="shared" si="2"/>
        <v>6026.5</v>
      </c>
      <c r="O55" s="32"/>
      <c r="P55" s="32">
        <f t="shared" si="9"/>
        <v>5023.5</v>
      </c>
      <c r="Q55" s="32">
        <f t="shared" si="10"/>
        <v>13625.49</v>
      </c>
      <c r="R55" s="32">
        <f t="shared" si="11"/>
        <v>12996.5</v>
      </c>
      <c r="S55" s="32">
        <f t="shared" si="12"/>
        <v>71374.509999999995</v>
      </c>
      <c r="T55" s="55" t="s">
        <v>45</v>
      </c>
    </row>
    <row r="56" spans="1:20" s="15" customFormat="1" x14ac:dyDescent="0.25">
      <c r="A56" s="90">
        <v>51</v>
      </c>
      <c r="B56" s="28" t="s">
        <v>290</v>
      </c>
      <c r="C56" s="104" t="s">
        <v>942</v>
      </c>
      <c r="D56" s="28" t="s">
        <v>291</v>
      </c>
      <c r="E56" s="28" t="s">
        <v>292</v>
      </c>
      <c r="F56" s="29" t="s">
        <v>951</v>
      </c>
      <c r="G56" s="30">
        <v>85000</v>
      </c>
      <c r="H56" s="30">
        <v>8576.99</v>
      </c>
      <c r="I56" s="32">
        <v>25</v>
      </c>
      <c r="J56" s="53">
        <v>2439.5</v>
      </c>
      <c r="K56" s="54">
        <f t="shared" si="0"/>
        <v>6034.9999999999991</v>
      </c>
      <c r="L56" s="54">
        <f t="shared" si="1"/>
        <v>935.00000000000011</v>
      </c>
      <c r="M56" s="53">
        <v>2584</v>
      </c>
      <c r="N56" s="32">
        <f t="shared" si="2"/>
        <v>6026.5</v>
      </c>
      <c r="O56" s="32"/>
      <c r="P56" s="32">
        <f t="shared" si="9"/>
        <v>5023.5</v>
      </c>
      <c r="Q56" s="32">
        <f t="shared" si="10"/>
        <v>13625.49</v>
      </c>
      <c r="R56" s="32">
        <f t="shared" si="11"/>
        <v>12996.5</v>
      </c>
      <c r="S56" s="32">
        <f t="shared" si="12"/>
        <v>71374.509999999995</v>
      </c>
      <c r="T56" s="55" t="s">
        <v>45</v>
      </c>
    </row>
    <row r="57" spans="1:20" s="15" customFormat="1" x14ac:dyDescent="0.25">
      <c r="A57" s="90">
        <v>52</v>
      </c>
      <c r="B57" s="28" t="s">
        <v>287</v>
      </c>
      <c r="C57" s="104" t="s">
        <v>942</v>
      </c>
      <c r="D57" s="28" t="s">
        <v>286</v>
      </c>
      <c r="E57" s="28" t="s">
        <v>121</v>
      </c>
      <c r="F57" s="29" t="s">
        <v>951</v>
      </c>
      <c r="G57" s="30">
        <v>85000</v>
      </c>
      <c r="H57" s="30">
        <v>8180.15</v>
      </c>
      <c r="I57" s="32">
        <v>25</v>
      </c>
      <c r="J57" s="53">
        <v>2439.5</v>
      </c>
      <c r="K57" s="54">
        <f t="shared" si="0"/>
        <v>6034.9999999999991</v>
      </c>
      <c r="L57" s="54">
        <f t="shared" si="1"/>
        <v>935.00000000000011</v>
      </c>
      <c r="M57" s="53">
        <v>2584</v>
      </c>
      <c r="N57" s="32">
        <f t="shared" si="2"/>
        <v>6026.5</v>
      </c>
      <c r="O57" s="32"/>
      <c r="P57" s="32">
        <f t="shared" si="9"/>
        <v>5023.5</v>
      </c>
      <c r="Q57" s="32">
        <f t="shared" si="10"/>
        <v>13228.65</v>
      </c>
      <c r="R57" s="32">
        <f t="shared" si="11"/>
        <v>12996.5</v>
      </c>
      <c r="S57" s="32">
        <f t="shared" si="12"/>
        <v>71771.350000000006</v>
      </c>
      <c r="T57" s="55" t="s">
        <v>45</v>
      </c>
    </row>
    <row r="58" spans="1:20" s="15" customFormat="1" x14ac:dyDescent="0.25">
      <c r="A58" s="90">
        <v>53</v>
      </c>
      <c r="B58" s="28" t="s">
        <v>288</v>
      </c>
      <c r="C58" s="104" t="s">
        <v>942</v>
      </c>
      <c r="D58" s="28" t="s">
        <v>286</v>
      </c>
      <c r="E58" s="28" t="s">
        <v>289</v>
      </c>
      <c r="F58" s="29" t="s">
        <v>950</v>
      </c>
      <c r="G58" s="30">
        <v>75000</v>
      </c>
      <c r="H58" s="30">
        <v>6309.38</v>
      </c>
      <c r="I58" s="32">
        <v>25</v>
      </c>
      <c r="J58" s="53">
        <v>2152.5</v>
      </c>
      <c r="K58" s="54">
        <f t="shared" si="0"/>
        <v>5324.9999999999991</v>
      </c>
      <c r="L58" s="54">
        <f t="shared" si="1"/>
        <v>825.00000000000011</v>
      </c>
      <c r="M58" s="53">
        <v>2280</v>
      </c>
      <c r="N58" s="32">
        <f t="shared" si="2"/>
        <v>5317.5</v>
      </c>
      <c r="O58" s="32"/>
      <c r="P58" s="32">
        <f t="shared" si="9"/>
        <v>4432.5</v>
      </c>
      <c r="Q58" s="32">
        <f t="shared" si="10"/>
        <v>10766.880000000001</v>
      </c>
      <c r="R58" s="32">
        <f t="shared" si="11"/>
        <v>11467.5</v>
      </c>
      <c r="S58" s="32">
        <f t="shared" si="12"/>
        <v>64233.119999999995</v>
      </c>
      <c r="T58" s="55" t="s">
        <v>45</v>
      </c>
    </row>
    <row r="59" spans="1:20" s="15" customFormat="1" x14ac:dyDescent="0.25">
      <c r="A59" s="90">
        <v>54</v>
      </c>
      <c r="B59" s="28" t="s">
        <v>930</v>
      </c>
      <c r="C59" s="104" t="s">
        <v>942</v>
      </c>
      <c r="D59" s="28" t="s">
        <v>44</v>
      </c>
      <c r="E59" s="28" t="s">
        <v>43</v>
      </c>
      <c r="F59" s="29" t="s">
        <v>950</v>
      </c>
      <c r="G59" s="30">
        <v>46000</v>
      </c>
      <c r="H59" s="53">
        <v>1289.46</v>
      </c>
      <c r="I59" s="32">
        <v>25</v>
      </c>
      <c r="J59" s="53">
        <v>1320.2</v>
      </c>
      <c r="K59" s="54">
        <f t="shared" si="0"/>
        <v>3265.9999999999995</v>
      </c>
      <c r="L59" s="54">
        <f t="shared" si="1"/>
        <v>506.00000000000006</v>
      </c>
      <c r="M59" s="53">
        <v>1398.4</v>
      </c>
      <c r="N59" s="32">
        <f t="shared" si="2"/>
        <v>3261.4</v>
      </c>
      <c r="O59" s="32"/>
      <c r="P59" s="32">
        <f t="shared" si="9"/>
        <v>2718.6000000000004</v>
      </c>
      <c r="Q59" s="32">
        <f t="shared" si="10"/>
        <v>4033.06</v>
      </c>
      <c r="R59" s="32">
        <f t="shared" si="11"/>
        <v>7033.4</v>
      </c>
      <c r="S59" s="32">
        <f t="shared" si="12"/>
        <v>41966.94</v>
      </c>
      <c r="T59" s="55" t="s">
        <v>45</v>
      </c>
    </row>
    <row r="60" spans="1:20" s="15" customFormat="1" x14ac:dyDescent="0.25">
      <c r="A60" s="90">
        <v>55</v>
      </c>
      <c r="B60" s="28" t="s">
        <v>386</v>
      </c>
      <c r="C60" s="104" t="s">
        <v>943</v>
      </c>
      <c r="D60" s="28" t="s">
        <v>44</v>
      </c>
      <c r="E60" s="28" t="s">
        <v>43</v>
      </c>
      <c r="F60" s="29" t="s">
        <v>950</v>
      </c>
      <c r="G60" s="30">
        <v>42000</v>
      </c>
      <c r="H60" s="31">
        <v>724.92</v>
      </c>
      <c r="I60" s="32">
        <v>25</v>
      </c>
      <c r="J60" s="53">
        <v>1205.4000000000001</v>
      </c>
      <c r="K60" s="54">
        <f t="shared" si="0"/>
        <v>2981.9999999999995</v>
      </c>
      <c r="L60" s="54">
        <f t="shared" si="1"/>
        <v>462.00000000000006</v>
      </c>
      <c r="M60" s="53">
        <v>1276.8</v>
      </c>
      <c r="N60" s="32">
        <f t="shared" si="2"/>
        <v>2977.8</v>
      </c>
      <c r="O60" s="32"/>
      <c r="P60" s="32">
        <f t="shared" si="9"/>
        <v>2482.1999999999998</v>
      </c>
      <c r="Q60" s="32">
        <f t="shared" si="10"/>
        <v>3232.12</v>
      </c>
      <c r="R60" s="32">
        <f t="shared" si="11"/>
        <v>6421.7999999999993</v>
      </c>
      <c r="S60" s="32">
        <f t="shared" si="12"/>
        <v>38767.879999999997</v>
      </c>
      <c r="T60" s="55" t="s">
        <v>45</v>
      </c>
    </row>
    <row r="61" spans="1:20" s="15" customFormat="1" x14ac:dyDescent="0.25">
      <c r="A61" s="90">
        <v>56</v>
      </c>
      <c r="B61" s="28" t="s">
        <v>34</v>
      </c>
      <c r="C61" s="104" t="s">
        <v>943</v>
      </c>
      <c r="D61" s="28" t="s">
        <v>44</v>
      </c>
      <c r="E61" s="28" t="s">
        <v>38</v>
      </c>
      <c r="F61" s="29" t="s">
        <v>950</v>
      </c>
      <c r="G61" s="30">
        <v>46000</v>
      </c>
      <c r="H61" s="53">
        <v>1289.46</v>
      </c>
      <c r="I61" s="32">
        <v>25</v>
      </c>
      <c r="J61" s="53">
        <v>1320.2</v>
      </c>
      <c r="K61" s="54">
        <f t="shared" si="0"/>
        <v>3265.9999999999995</v>
      </c>
      <c r="L61" s="54">
        <f t="shared" si="1"/>
        <v>506.00000000000006</v>
      </c>
      <c r="M61" s="53">
        <v>1398.4</v>
      </c>
      <c r="N61" s="32">
        <f t="shared" si="2"/>
        <v>3261.4</v>
      </c>
      <c r="O61" s="32"/>
      <c r="P61" s="32">
        <f t="shared" si="9"/>
        <v>2718.6000000000004</v>
      </c>
      <c r="Q61" s="32">
        <f t="shared" si="10"/>
        <v>4033.06</v>
      </c>
      <c r="R61" s="32">
        <f t="shared" si="11"/>
        <v>7033.4</v>
      </c>
      <c r="S61" s="32">
        <f t="shared" si="12"/>
        <v>41966.94</v>
      </c>
      <c r="T61" s="55" t="s">
        <v>45</v>
      </c>
    </row>
    <row r="62" spans="1:20" s="15" customFormat="1" x14ac:dyDescent="0.25">
      <c r="A62" s="90">
        <v>57</v>
      </c>
      <c r="B62" s="28" t="s">
        <v>29</v>
      </c>
      <c r="C62" s="104" t="s">
        <v>943</v>
      </c>
      <c r="D62" s="28" t="s">
        <v>44</v>
      </c>
      <c r="E62" s="28" t="s">
        <v>36</v>
      </c>
      <c r="F62" s="29" t="s">
        <v>951</v>
      </c>
      <c r="G62" s="30">
        <v>40000</v>
      </c>
      <c r="H62" s="31">
        <v>442.65</v>
      </c>
      <c r="I62" s="32">
        <v>25</v>
      </c>
      <c r="J62" s="53">
        <v>1148</v>
      </c>
      <c r="K62" s="54">
        <f t="shared" ref="K62:K121" si="13">+G62*7.1%</f>
        <v>2839.9999999999995</v>
      </c>
      <c r="L62" s="54">
        <f t="shared" ref="L62:L121" si="14">+G62*1.1%</f>
        <v>440.00000000000006</v>
      </c>
      <c r="M62" s="53">
        <v>1216</v>
      </c>
      <c r="N62" s="32">
        <f t="shared" si="2"/>
        <v>2836</v>
      </c>
      <c r="O62" s="32"/>
      <c r="P62" s="32">
        <f t="shared" si="9"/>
        <v>2364</v>
      </c>
      <c r="Q62" s="32">
        <f t="shared" si="10"/>
        <v>2831.65</v>
      </c>
      <c r="R62" s="32">
        <f t="shared" si="11"/>
        <v>6116</v>
      </c>
      <c r="S62" s="32">
        <f t="shared" si="12"/>
        <v>37168.35</v>
      </c>
      <c r="T62" s="55" t="s">
        <v>45</v>
      </c>
    </row>
    <row r="63" spans="1:20" s="15" customFormat="1" x14ac:dyDescent="0.25">
      <c r="A63" s="90">
        <v>58</v>
      </c>
      <c r="B63" s="28" t="s">
        <v>31</v>
      </c>
      <c r="C63" s="104" t="s">
        <v>943</v>
      </c>
      <c r="D63" s="28" t="s">
        <v>44</v>
      </c>
      <c r="E63" s="28" t="s">
        <v>39</v>
      </c>
      <c r="F63" s="29" t="s">
        <v>950</v>
      </c>
      <c r="G63" s="30">
        <v>46000</v>
      </c>
      <c r="H63" s="53">
        <v>1289.46</v>
      </c>
      <c r="I63" s="32">
        <v>25</v>
      </c>
      <c r="J63" s="53">
        <v>1320.2</v>
      </c>
      <c r="K63" s="54">
        <f t="shared" si="13"/>
        <v>3265.9999999999995</v>
      </c>
      <c r="L63" s="54">
        <f t="shared" si="14"/>
        <v>506.00000000000006</v>
      </c>
      <c r="M63" s="53">
        <v>1398.4</v>
      </c>
      <c r="N63" s="32">
        <f t="shared" si="2"/>
        <v>3261.4</v>
      </c>
      <c r="O63" s="32"/>
      <c r="P63" s="32">
        <f t="shared" si="9"/>
        <v>2718.6000000000004</v>
      </c>
      <c r="Q63" s="32">
        <f t="shared" si="10"/>
        <v>4033.06</v>
      </c>
      <c r="R63" s="32">
        <f t="shared" si="11"/>
        <v>7033.4</v>
      </c>
      <c r="S63" s="32">
        <f t="shared" si="12"/>
        <v>41966.94</v>
      </c>
      <c r="T63" s="55" t="s">
        <v>45</v>
      </c>
    </row>
    <row r="64" spans="1:20" s="15" customFormat="1" x14ac:dyDescent="0.25">
      <c r="A64" s="90">
        <v>59</v>
      </c>
      <c r="B64" s="28" t="s">
        <v>32</v>
      </c>
      <c r="C64" s="104" t="s">
        <v>942</v>
      </c>
      <c r="D64" s="28" t="s">
        <v>44</v>
      </c>
      <c r="E64" s="28" t="s">
        <v>40</v>
      </c>
      <c r="F64" s="29" t="s">
        <v>950</v>
      </c>
      <c r="G64" s="30">
        <v>35000</v>
      </c>
      <c r="H64" s="31">
        <v>0</v>
      </c>
      <c r="I64" s="32">
        <v>25</v>
      </c>
      <c r="J64" s="53">
        <v>1004.5</v>
      </c>
      <c r="K64" s="54">
        <f t="shared" si="13"/>
        <v>2485</v>
      </c>
      <c r="L64" s="54">
        <f t="shared" si="14"/>
        <v>385.00000000000006</v>
      </c>
      <c r="M64" s="53">
        <v>1064</v>
      </c>
      <c r="N64" s="32">
        <f t="shared" si="2"/>
        <v>2481.5</v>
      </c>
      <c r="O64" s="32"/>
      <c r="P64" s="32">
        <f t="shared" si="9"/>
        <v>2068.5</v>
      </c>
      <c r="Q64" s="32">
        <f t="shared" si="10"/>
        <v>2093.5</v>
      </c>
      <c r="R64" s="32">
        <f t="shared" si="11"/>
        <v>5351.5</v>
      </c>
      <c r="S64" s="32">
        <f t="shared" si="12"/>
        <v>32906.5</v>
      </c>
      <c r="T64" s="55" t="s">
        <v>45</v>
      </c>
    </row>
    <row r="65" spans="1:20" s="15" customFormat="1" x14ac:dyDescent="0.25">
      <c r="A65" s="90">
        <v>60</v>
      </c>
      <c r="B65" s="28" t="s">
        <v>30</v>
      </c>
      <c r="C65" s="104" t="s">
        <v>942</v>
      </c>
      <c r="D65" s="28" t="s">
        <v>44</v>
      </c>
      <c r="E65" s="28" t="s">
        <v>997</v>
      </c>
      <c r="F65" s="29" t="s">
        <v>951</v>
      </c>
      <c r="G65" s="30">
        <v>25000</v>
      </c>
      <c r="H65" s="31">
        <v>0</v>
      </c>
      <c r="I65" s="32">
        <v>25</v>
      </c>
      <c r="J65" s="53">
        <v>717.5</v>
      </c>
      <c r="K65" s="54">
        <f t="shared" si="13"/>
        <v>1774.9999999999998</v>
      </c>
      <c r="L65" s="54">
        <f t="shared" si="14"/>
        <v>275</v>
      </c>
      <c r="M65" s="53">
        <v>760</v>
      </c>
      <c r="N65" s="32">
        <f t="shared" si="2"/>
        <v>1772.5000000000002</v>
      </c>
      <c r="O65" s="32"/>
      <c r="P65" s="32">
        <f t="shared" si="9"/>
        <v>1477.5</v>
      </c>
      <c r="Q65" s="32">
        <f t="shared" si="10"/>
        <v>1502.5</v>
      </c>
      <c r="R65" s="32">
        <f t="shared" si="11"/>
        <v>3822.5</v>
      </c>
      <c r="S65" s="32">
        <f t="shared" si="12"/>
        <v>23497.5</v>
      </c>
      <c r="T65" s="55" t="s">
        <v>45</v>
      </c>
    </row>
    <row r="66" spans="1:20" s="15" customFormat="1" x14ac:dyDescent="0.25">
      <c r="A66" s="90">
        <v>61</v>
      </c>
      <c r="B66" s="28" t="s">
        <v>33</v>
      </c>
      <c r="C66" s="104" t="s">
        <v>942</v>
      </c>
      <c r="D66" s="28" t="s">
        <v>44</v>
      </c>
      <c r="E66" s="28" t="s">
        <v>41</v>
      </c>
      <c r="F66" s="29" t="s">
        <v>950</v>
      </c>
      <c r="G66" s="30">
        <v>35000</v>
      </c>
      <c r="H66" s="31">
        <v>0</v>
      </c>
      <c r="I66" s="32">
        <v>25</v>
      </c>
      <c r="J66" s="53">
        <v>1004.5</v>
      </c>
      <c r="K66" s="54">
        <f t="shared" si="13"/>
        <v>2485</v>
      </c>
      <c r="L66" s="54">
        <f t="shared" si="14"/>
        <v>385.00000000000006</v>
      </c>
      <c r="M66" s="53">
        <v>1064</v>
      </c>
      <c r="N66" s="32">
        <f t="shared" si="2"/>
        <v>2481.5</v>
      </c>
      <c r="O66" s="32"/>
      <c r="P66" s="32">
        <f t="shared" si="9"/>
        <v>2068.5</v>
      </c>
      <c r="Q66" s="32">
        <f t="shared" si="10"/>
        <v>2093.5</v>
      </c>
      <c r="R66" s="32">
        <f t="shared" si="11"/>
        <v>5351.5</v>
      </c>
      <c r="S66" s="32">
        <f t="shared" si="12"/>
        <v>32906.5</v>
      </c>
      <c r="T66" s="55" t="s">
        <v>45</v>
      </c>
    </row>
    <row r="67" spans="1:20" s="15" customFormat="1" x14ac:dyDescent="0.25">
      <c r="A67" s="90">
        <v>62</v>
      </c>
      <c r="B67" s="28" t="s">
        <v>841</v>
      </c>
      <c r="C67" s="104" t="s">
        <v>942</v>
      </c>
      <c r="D67" s="28" t="s">
        <v>44</v>
      </c>
      <c r="E67" s="28" t="s">
        <v>71</v>
      </c>
      <c r="F67" s="29" t="s">
        <v>946</v>
      </c>
      <c r="G67" s="30">
        <v>15000</v>
      </c>
      <c r="H67" s="31">
        <v>0</v>
      </c>
      <c r="I67" s="32">
        <v>25</v>
      </c>
      <c r="J67" s="53">
        <v>430.5</v>
      </c>
      <c r="K67" s="54">
        <f t="shared" si="13"/>
        <v>1065</v>
      </c>
      <c r="L67" s="54">
        <f t="shared" si="14"/>
        <v>165.00000000000003</v>
      </c>
      <c r="M67" s="53">
        <v>456</v>
      </c>
      <c r="N67" s="32">
        <f t="shared" si="2"/>
        <v>1063.5</v>
      </c>
      <c r="O67" s="32"/>
      <c r="P67" s="32">
        <f t="shared" si="9"/>
        <v>886.5</v>
      </c>
      <c r="Q67" s="32">
        <f t="shared" si="10"/>
        <v>911.5</v>
      </c>
      <c r="R67" s="32">
        <f t="shared" si="11"/>
        <v>2293.5</v>
      </c>
      <c r="S67" s="32">
        <f t="shared" si="12"/>
        <v>14088.5</v>
      </c>
      <c r="T67" s="55" t="s">
        <v>45</v>
      </c>
    </row>
    <row r="68" spans="1:20" s="15" customFormat="1" x14ac:dyDescent="0.25">
      <c r="A68" s="90">
        <v>63</v>
      </c>
      <c r="B68" s="28" t="s">
        <v>90</v>
      </c>
      <c r="C68" s="104" t="s">
        <v>942</v>
      </c>
      <c r="D68" s="28" t="s">
        <v>44</v>
      </c>
      <c r="E68" s="28" t="s">
        <v>110</v>
      </c>
      <c r="F68" s="52" t="s">
        <v>950</v>
      </c>
      <c r="G68" s="30">
        <v>110000</v>
      </c>
      <c r="H68" s="30">
        <v>14457.62</v>
      </c>
      <c r="I68" s="32">
        <v>25</v>
      </c>
      <c r="J68" s="53">
        <v>3157</v>
      </c>
      <c r="K68" s="54">
        <f>+G68*7.1%</f>
        <v>7809.9999999999991</v>
      </c>
      <c r="L68" s="54">
        <f>+G68*1.1%</f>
        <v>1210.0000000000002</v>
      </c>
      <c r="M68" s="53">
        <v>3344</v>
      </c>
      <c r="N68" s="32">
        <f t="shared" si="2"/>
        <v>7799.0000000000009</v>
      </c>
      <c r="O68" s="32"/>
      <c r="P68" s="32">
        <f t="shared" si="9"/>
        <v>6501</v>
      </c>
      <c r="Q68" s="32">
        <f t="shared" si="10"/>
        <v>20983.620000000003</v>
      </c>
      <c r="R68" s="32">
        <f t="shared" si="11"/>
        <v>16819</v>
      </c>
      <c r="S68" s="32">
        <f t="shared" si="12"/>
        <v>89016.38</v>
      </c>
      <c r="T68" s="55" t="s">
        <v>45</v>
      </c>
    </row>
    <row r="69" spans="1:20" s="15" customFormat="1" x14ac:dyDescent="0.25">
      <c r="A69" s="90">
        <v>64</v>
      </c>
      <c r="B69" s="28" t="s">
        <v>126</v>
      </c>
      <c r="C69" s="104" t="s">
        <v>942</v>
      </c>
      <c r="D69" s="28" t="s">
        <v>124</v>
      </c>
      <c r="E69" s="28" t="s">
        <v>142</v>
      </c>
      <c r="F69" s="29" t="s">
        <v>951</v>
      </c>
      <c r="G69" s="30">
        <v>110000</v>
      </c>
      <c r="H69" s="30">
        <v>13267.08</v>
      </c>
      <c r="I69" s="32">
        <v>25</v>
      </c>
      <c r="J69" s="53">
        <v>3157</v>
      </c>
      <c r="K69" s="54">
        <f t="shared" si="13"/>
        <v>7809.9999999999991</v>
      </c>
      <c r="L69" s="54">
        <f t="shared" si="14"/>
        <v>1210.0000000000002</v>
      </c>
      <c r="M69" s="53">
        <v>3344</v>
      </c>
      <c r="N69" s="32">
        <f t="shared" si="2"/>
        <v>7799.0000000000009</v>
      </c>
      <c r="O69" s="32"/>
      <c r="P69" s="32">
        <f t="shared" si="9"/>
        <v>6501</v>
      </c>
      <c r="Q69" s="32">
        <f t="shared" si="10"/>
        <v>19793.080000000002</v>
      </c>
      <c r="R69" s="32">
        <f t="shared" si="11"/>
        <v>16819</v>
      </c>
      <c r="S69" s="32">
        <f t="shared" si="12"/>
        <v>90206.92</v>
      </c>
      <c r="T69" s="55" t="s">
        <v>45</v>
      </c>
    </row>
    <row r="70" spans="1:20" s="15" customFormat="1" x14ac:dyDescent="0.25">
      <c r="A70" s="90">
        <v>65</v>
      </c>
      <c r="B70" s="28" t="s">
        <v>1011</v>
      </c>
      <c r="C70" s="104" t="s">
        <v>942</v>
      </c>
      <c r="D70" s="28" t="s">
        <v>124</v>
      </c>
      <c r="E70" s="28" t="s">
        <v>1012</v>
      </c>
      <c r="F70" s="29" t="s">
        <v>950</v>
      </c>
      <c r="G70" s="30">
        <v>25000</v>
      </c>
      <c r="H70" s="31">
        <v>0</v>
      </c>
      <c r="I70" s="32">
        <v>25</v>
      </c>
      <c r="J70" s="53">
        <v>717.5</v>
      </c>
      <c r="K70" s="54">
        <f t="shared" si="13"/>
        <v>1774.9999999999998</v>
      </c>
      <c r="L70" s="54">
        <f t="shared" si="14"/>
        <v>275</v>
      </c>
      <c r="M70" s="53">
        <v>760</v>
      </c>
      <c r="N70" s="32">
        <f t="shared" ref="N70:N133" si="15">+G70*7.09%</f>
        <v>1772.5000000000002</v>
      </c>
      <c r="O70" s="32"/>
      <c r="P70" s="32">
        <v>1477.5</v>
      </c>
      <c r="Q70" s="32">
        <v>1502.5</v>
      </c>
      <c r="R70" s="32">
        <f t="shared" ref="R70:R83" si="16">+K70+L70+N70</f>
        <v>3822.5</v>
      </c>
      <c r="S70" s="32">
        <v>23497.5</v>
      </c>
      <c r="T70" s="55" t="s">
        <v>45</v>
      </c>
    </row>
    <row r="71" spans="1:20" s="15" customFormat="1" x14ac:dyDescent="0.25">
      <c r="A71" s="90">
        <v>66</v>
      </c>
      <c r="B71" s="28" t="s">
        <v>1051</v>
      </c>
      <c r="C71" s="104" t="s">
        <v>942</v>
      </c>
      <c r="D71" s="28" t="s">
        <v>124</v>
      </c>
      <c r="E71" s="28" t="s">
        <v>41</v>
      </c>
      <c r="F71" s="29" t="s">
        <v>950</v>
      </c>
      <c r="G71" s="30">
        <v>25000</v>
      </c>
      <c r="H71" s="31">
        <v>0</v>
      </c>
      <c r="I71" s="32">
        <v>25</v>
      </c>
      <c r="J71" s="53">
        <v>717.5</v>
      </c>
      <c r="K71" s="54">
        <f t="shared" si="13"/>
        <v>1774.9999999999998</v>
      </c>
      <c r="L71" s="54">
        <f t="shared" si="14"/>
        <v>275</v>
      </c>
      <c r="M71" s="53">
        <v>760</v>
      </c>
      <c r="N71" s="32">
        <f t="shared" si="15"/>
        <v>1772.5000000000002</v>
      </c>
      <c r="O71" s="32"/>
      <c r="P71" s="32">
        <v>1477.5</v>
      </c>
      <c r="Q71" s="32">
        <v>1502.5</v>
      </c>
      <c r="R71" s="32">
        <f t="shared" si="16"/>
        <v>3822.5</v>
      </c>
      <c r="S71" s="32">
        <f t="shared" ref="S71:S83" si="17">+G71-Q71</f>
        <v>23497.5</v>
      </c>
      <c r="T71" s="55" t="s">
        <v>45</v>
      </c>
    </row>
    <row r="72" spans="1:20" s="15" customFormat="1" x14ac:dyDescent="0.25">
      <c r="A72" s="90">
        <v>67</v>
      </c>
      <c r="B72" s="28" t="s">
        <v>1055</v>
      </c>
      <c r="C72" s="104" t="s">
        <v>942</v>
      </c>
      <c r="D72" s="28" t="s">
        <v>124</v>
      </c>
      <c r="E72" s="56" t="s">
        <v>143</v>
      </c>
      <c r="F72" s="29" t="s">
        <v>950</v>
      </c>
      <c r="G72" s="30">
        <v>25000</v>
      </c>
      <c r="H72" s="31">
        <v>0</v>
      </c>
      <c r="I72" s="32">
        <v>25</v>
      </c>
      <c r="J72" s="53">
        <v>717.5</v>
      </c>
      <c r="K72" s="54">
        <f t="shared" si="13"/>
        <v>1774.9999999999998</v>
      </c>
      <c r="L72" s="54">
        <f t="shared" si="14"/>
        <v>275</v>
      </c>
      <c r="M72" s="53">
        <v>760</v>
      </c>
      <c r="N72" s="32">
        <f t="shared" si="15"/>
        <v>1772.5000000000002</v>
      </c>
      <c r="O72" s="32"/>
      <c r="P72" s="32">
        <v>1477.5</v>
      </c>
      <c r="Q72" s="32">
        <v>1502.5</v>
      </c>
      <c r="R72" s="32">
        <f t="shared" si="16"/>
        <v>3822.5</v>
      </c>
      <c r="S72" s="32">
        <f t="shared" si="17"/>
        <v>23497.5</v>
      </c>
      <c r="T72" s="55" t="s">
        <v>45</v>
      </c>
    </row>
    <row r="73" spans="1:20" s="15" customFormat="1" x14ac:dyDescent="0.25">
      <c r="A73" s="90">
        <v>68</v>
      </c>
      <c r="B73" s="28" t="s">
        <v>954</v>
      </c>
      <c r="C73" s="104" t="s">
        <v>942</v>
      </c>
      <c r="D73" s="28" t="s">
        <v>124</v>
      </c>
      <c r="E73" s="28" t="s">
        <v>101</v>
      </c>
      <c r="F73" s="29" t="s">
        <v>951</v>
      </c>
      <c r="G73" s="30">
        <v>25000</v>
      </c>
      <c r="H73" s="31">
        <v>0</v>
      </c>
      <c r="I73" s="32">
        <v>25</v>
      </c>
      <c r="J73" s="53">
        <v>717.5</v>
      </c>
      <c r="K73" s="54">
        <f t="shared" si="13"/>
        <v>1774.9999999999998</v>
      </c>
      <c r="L73" s="54">
        <f t="shared" si="14"/>
        <v>275</v>
      </c>
      <c r="M73" s="53">
        <v>760</v>
      </c>
      <c r="N73" s="32">
        <f t="shared" si="15"/>
        <v>1772.5000000000002</v>
      </c>
      <c r="O73" s="32"/>
      <c r="P73" s="32">
        <f t="shared" ref="P73:P136" si="18">+J73+M73</f>
        <v>1477.5</v>
      </c>
      <c r="Q73" s="32">
        <f t="shared" ref="Q73:Q83" si="19">+H73+I73+J73+M73+O73</f>
        <v>1502.5</v>
      </c>
      <c r="R73" s="32">
        <f t="shared" si="16"/>
        <v>3822.5</v>
      </c>
      <c r="S73" s="32">
        <f t="shared" si="17"/>
        <v>23497.5</v>
      </c>
      <c r="T73" s="55" t="s">
        <v>45</v>
      </c>
    </row>
    <row r="74" spans="1:20" s="15" customFormat="1" x14ac:dyDescent="0.25">
      <c r="A74" s="90">
        <v>69</v>
      </c>
      <c r="B74" s="28" t="s">
        <v>125</v>
      </c>
      <c r="C74" s="104" t="s">
        <v>942</v>
      </c>
      <c r="D74" s="28" t="s">
        <v>124</v>
      </c>
      <c r="E74" s="28" t="s">
        <v>141</v>
      </c>
      <c r="F74" s="29" t="s">
        <v>950</v>
      </c>
      <c r="G74" s="30">
        <v>29000</v>
      </c>
      <c r="H74" s="31">
        <v>0</v>
      </c>
      <c r="I74" s="32">
        <v>25</v>
      </c>
      <c r="J74" s="53">
        <v>832.3</v>
      </c>
      <c r="K74" s="54">
        <f t="shared" si="13"/>
        <v>2059</v>
      </c>
      <c r="L74" s="54">
        <f t="shared" si="14"/>
        <v>319.00000000000006</v>
      </c>
      <c r="M74" s="53">
        <v>881.6</v>
      </c>
      <c r="N74" s="32">
        <f t="shared" si="15"/>
        <v>2056.1</v>
      </c>
      <c r="O74" s="32"/>
      <c r="P74" s="32">
        <f t="shared" si="18"/>
        <v>1713.9</v>
      </c>
      <c r="Q74" s="32">
        <f t="shared" si="19"/>
        <v>1738.9</v>
      </c>
      <c r="R74" s="32">
        <f t="shared" si="16"/>
        <v>4434.1000000000004</v>
      </c>
      <c r="S74" s="32">
        <f t="shared" si="17"/>
        <v>27261.1</v>
      </c>
      <c r="T74" s="55" t="s">
        <v>45</v>
      </c>
    </row>
    <row r="75" spans="1:20" s="15" customFormat="1" x14ac:dyDescent="0.25">
      <c r="A75" s="90">
        <v>70</v>
      </c>
      <c r="B75" s="28" t="s">
        <v>133</v>
      </c>
      <c r="C75" s="104" t="s">
        <v>942</v>
      </c>
      <c r="D75" s="28" t="s">
        <v>124</v>
      </c>
      <c r="E75" s="28" t="s">
        <v>144</v>
      </c>
      <c r="F75" s="29" t="s">
        <v>950</v>
      </c>
      <c r="G75" s="30">
        <v>27300</v>
      </c>
      <c r="H75" s="31">
        <v>0</v>
      </c>
      <c r="I75" s="32">
        <v>25</v>
      </c>
      <c r="J75" s="53">
        <v>783.51</v>
      </c>
      <c r="K75" s="54">
        <f t="shared" si="13"/>
        <v>1938.2999999999997</v>
      </c>
      <c r="L75" s="54">
        <f t="shared" si="14"/>
        <v>300.3</v>
      </c>
      <c r="M75" s="53">
        <v>829.92</v>
      </c>
      <c r="N75" s="32">
        <f t="shared" si="15"/>
        <v>1935.5700000000002</v>
      </c>
      <c r="O75" s="32"/>
      <c r="P75" s="32">
        <f t="shared" si="18"/>
        <v>1613.4299999999998</v>
      </c>
      <c r="Q75" s="32">
        <f t="shared" si="19"/>
        <v>1638.4299999999998</v>
      </c>
      <c r="R75" s="32">
        <f t="shared" si="16"/>
        <v>4174.17</v>
      </c>
      <c r="S75" s="32">
        <f t="shared" si="17"/>
        <v>25661.57</v>
      </c>
      <c r="T75" s="55" t="s">
        <v>45</v>
      </c>
    </row>
    <row r="76" spans="1:20" s="15" customFormat="1" x14ac:dyDescent="0.25">
      <c r="A76" s="90">
        <v>71</v>
      </c>
      <c r="B76" s="28" t="s">
        <v>129</v>
      </c>
      <c r="C76" s="104" t="s">
        <v>942</v>
      </c>
      <c r="D76" s="28" t="s">
        <v>124</v>
      </c>
      <c r="E76" s="28" t="s">
        <v>37</v>
      </c>
      <c r="F76" s="29" t="s">
        <v>951</v>
      </c>
      <c r="G76" s="30">
        <v>25000</v>
      </c>
      <c r="H76" s="31">
        <v>0</v>
      </c>
      <c r="I76" s="32">
        <v>25</v>
      </c>
      <c r="J76" s="53">
        <v>717.5</v>
      </c>
      <c r="K76" s="54">
        <f t="shared" si="13"/>
        <v>1774.9999999999998</v>
      </c>
      <c r="L76" s="54">
        <f t="shared" si="14"/>
        <v>275</v>
      </c>
      <c r="M76" s="53">
        <v>760</v>
      </c>
      <c r="N76" s="32">
        <f t="shared" si="15"/>
        <v>1772.5000000000002</v>
      </c>
      <c r="O76" s="32"/>
      <c r="P76" s="32">
        <f t="shared" si="18"/>
        <v>1477.5</v>
      </c>
      <c r="Q76" s="32">
        <f t="shared" si="19"/>
        <v>1502.5</v>
      </c>
      <c r="R76" s="32">
        <f t="shared" si="16"/>
        <v>3822.5</v>
      </c>
      <c r="S76" s="32">
        <f t="shared" si="17"/>
        <v>23497.5</v>
      </c>
      <c r="T76" s="55" t="s">
        <v>45</v>
      </c>
    </row>
    <row r="77" spans="1:20" s="15" customFormat="1" x14ac:dyDescent="0.25">
      <c r="A77" s="90">
        <v>72</v>
      </c>
      <c r="B77" s="28" t="s">
        <v>130</v>
      </c>
      <c r="C77" s="104" t="s">
        <v>942</v>
      </c>
      <c r="D77" s="28" t="s">
        <v>124</v>
      </c>
      <c r="E77" s="28" t="s">
        <v>37</v>
      </c>
      <c r="F77" s="29" t="s">
        <v>951</v>
      </c>
      <c r="G77" s="30">
        <v>40000</v>
      </c>
      <c r="H77" s="31">
        <v>442.65</v>
      </c>
      <c r="I77" s="32">
        <v>25</v>
      </c>
      <c r="J77" s="53">
        <v>1148</v>
      </c>
      <c r="K77" s="54">
        <f t="shared" si="13"/>
        <v>2839.9999999999995</v>
      </c>
      <c r="L77" s="54">
        <f t="shared" si="14"/>
        <v>440.00000000000006</v>
      </c>
      <c r="M77" s="53">
        <v>1216</v>
      </c>
      <c r="N77" s="32">
        <f t="shared" si="15"/>
        <v>2836</v>
      </c>
      <c r="O77" s="32"/>
      <c r="P77" s="32">
        <f t="shared" si="18"/>
        <v>2364</v>
      </c>
      <c r="Q77" s="32">
        <f t="shared" si="19"/>
        <v>2831.65</v>
      </c>
      <c r="R77" s="32">
        <f t="shared" si="16"/>
        <v>6116</v>
      </c>
      <c r="S77" s="32">
        <f t="shared" si="17"/>
        <v>37168.35</v>
      </c>
      <c r="T77" s="55" t="s">
        <v>45</v>
      </c>
    </row>
    <row r="78" spans="1:20" s="15" customFormat="1" x14ac:dyDescent="0.25">
      <c r="A78" s="90">
        <v>73</v>
      </c>
      <c r="B78" s="28" t="s">
        <v>128</v>
      </c>
      <c r="C78" s="104" t="s">
        <v>942</v>
      </c>
      <c r="D78" s="28" t="s">
        <v>124</v>
      </c>
      <c r="E78" s="56" t="s">
        <v>143</v>
      </c>
      <c r="F78" s="29" t="s">
        <v>951</v>
      </c>
      <c r="G78" s="30">
        <v>22000</v>
      </c>
      <c r="H78" s="31">
        <v>0</v>
      </c>
      <c r="I78" s="32">
        <v>25</v>
      </c>
      <c r="J78" s="53">
        <v>631.4</v>
      </c>
      <c r="K78" s="54">
        <f t="shared" si="13"/>
        <v>1561.9999999999998</v>
      </c>
      <c r="L78" s="54">
        <f t="shared" si="14"/>
        <v>242.00000000000003</v>
      </c>
      <c r="M78" s="53">
        <v>668.8</v>
      </c>
      <c r="N78" s="32">
        <f t="shared" si="15"/>
        <v>1559.8000000000002</v>
      </c>
      <c r="O78" s="32"/>
      <c r="P78" s="32">
        <f t="shared" si="18"/>
        <v>1300.1999999999998</v>
      </c>
      <c r="Q78" s="32">
        <f t="shared" si="19"/>
        <v>1325.1999999999998</v>
      </c>
      <c r="R78" s="32">
        <f t="shared" si="16"/>
        <v>3363.8</v>
      </c>
      <c r="S78" s="32">
        <f t="shared" si="17"/>
        <v>20674.8</v>
      </c>
      <c r="T78" s="55" t="s">
        <v>45</v>
      </c>
    </row>
    <row r="79" spans="1:20" s="15" customFormat="1" x14ac:dyDescent="0.25">
      <c r="A79" s="90">
        <v>74</v>
      </c>
      <c r="B79" s="28" t="s">
        <v>131</v>
      </c>
      <c r="C79" s="104" t="s">
        <v>942</v>
      </c>
      <c r="D79" s="28" t="s">
        <v>124</v>
      </c>
      <c r="E79" s="56" t="s">
        <v>143</v>
      </c>
      <c r="F79" s="29" t="s">
        <v>951</v>
      </c>
      <c r="G79" s="30">
        <v>22000</v>
      </c>
      <c r="H79" s="31">
        <v>0</v>
      </c>
      <c r="I79" s="32">
        <v>25</v>
      </c>
      <c r="J79" s="53">
        <v>631.4</v>
      </c>
      <c r="K79" s="54">
        <f t="shared" si="13"/>
        <v>1561.9999999999998</v>
      </c>
      <c r="L79" s="54">
        <f t="shared" si="14"/>
        <v>242.00000000000003</v>
      </c>
      <c r="M79" s="53">
        <v>668.8</v>
      </c>
      <c r="N79" s="32">
        <f t="shared" si="15"/>
        <v>1559.8000000000002</v>
      </c>
      <c r="O79" s="32"/>
      <c r="P79" s="32">
        <f t="shared" si="18"/>
        <v>1300.1999999999998</v>
      </c>
      <c r="Q79" s="32">
        <f t="shared" si="19"/>
        <v>1325.1999999999998</v>
      </c>
      <c r="R79" s="32">
        <f t="shared" si="16"/>
        <v>3363.8</v>
      </c>
      <c r="S79" s="32">
        <f t="shared" si="17"/>
        <v>20674.8</v>
      </c>
      <c r="T79" s="55" t="s">
        <v>45</v>
      </c>
    </row>
    <row r="80" spans="1:20" s="15" customFormat="1" x14ac:dyDescent="0.25">
      <c r="A80" s="90">
        <v>75</v>
      </c>
      <c r="B80" s="28" t="s">
        <v>132</v>
      </c>
      <c r="C80" s="104" t="s">
        <v>942</v>
      </c>
      <c r="D80" s="28" t="s">
        <v>124</v>
      </c>
      <c r="E80" s="56" t="s">
        <v>143</v>
      </c>
      <c r="F80" s="29" t="s">
        <v>950</v>
      </c>
      <c r="G80" s="30">
        <v>22000</v>
      </c>
      <c r="H80" s="31">
        <v>0</v>
      </c>
      <c r="I80" s="32">
        <v>25</v>
      </c>
      <c r="J80" s="53">
        <v>631.4</v>
      </c>
      <c r="K80" s="54">
        <f t="shared" si="13"/>
        <v>1561.9999999999998</v>
      </c>
      <c r="L80" s="54">
        <f t="shared" si="14"/>
        <v>242.00000000000003</v>
      </c>
      <c r="M80" s="53">
        <v>668.8</v>
      </c>
      <c r="N80" s="32">
        <f t="shared" si="15"/>
        <v>1559.8000000000002</v>
      </c>
      <c r="O80" s="32"/>
      <c r="P80" s="32">
        <f t="shared" si="18"/>
        <v>1300.1999999999998</v>
      </c>
      <c r="Q80" s="32">
        <f t="shared" si="19"/>
        <v>1325.1999999999998</v>
      </c>
      <c r="R80" s="32">
        <f t="shared" si="16"/>
        <v>3363.8</v>
      </c>
      <c r="S80" s="32">
        <f t="shared" si="17"/>
        <v>20674.8</v>
      </c>
      <c r="T80" s="55" t="s">
        <v>45</v>
      </c>
    </row>
    <row r="81" spans="1:20" s="15" customFormat="1" x14ac:dyDescent="0.25">
      <c r="A81" s="90">
        <v>76</v>
      </c>
      <c r="B81" s="28" t="s">
        <v>127</v>
      </c>
      <c r="C81" s="104" t="s">
        <v>943</v>
      </c>
      <c r="D81" s="28" t="s">
        <v>124</v>
      </c>
      <c r="E81" s="56" t="s">
        <v>143</v>
      </c>
      <c r="F81" s="29" t="s">
        <v>951</v>
      </c>
      <c r="G81" s="30">
        <v>22000</v>
      </c>
      <c r="H81" s="31">
        <v>0</v>
      </c>
      <c r="I81" s="32">
        <v>25</v>
      </c>
      <c r="J81" s="53">
        <v>631.4</v>
      </c>
      <c r="K81" s="54">
        <f t="shared" si="13"/>
        <v>1561.9999999999998</v>
      </c>
      <c r="L81" s="54">
        <f t="shared" si="14"/>
        <v>242.00000000000003</v>
      </c>
      <c r="M81" s="53">
        <v>668.8</v>
      </c>
      <c r="N81" s="32">
        <f t="shared" si="15"/>
        <v>1559.8000000000002</v>
      </c>
      <c r="O81" s="32"/>
      <c r="P81" s="32">
        <f t="shared" si="18"/>
        <v>1300.1999999999998</v>
      </c>
      <c r="Q81" s="32">
        <f t="shared" si="19"/>
        <v>1325.1999999999998</v>
      </c>
      <c r="R81" s="32">
        <f t="shared" si="16"/>
        <v>3363.8</v>
      </c>
      <c r="S81" s="32">
        <f t="shared" si="17"/>
        <v>20674.8</v>
      </c>
      <c r="T81" s="55" t="s">
        <v>45</v>
      </c>
    </row>
    <row r="82" spans="1:20" s="15" customFormat="1" x14ac:dyDescent="0.25">
      <c r="A82" s="90">
        <v>77</v>
      </c>
      <c r="B82" s="28" t="s">
        <v>134</v>
      </c>
      <c r="C82" s="104" t="s">
        <v>942</v>
      </c>
      <c r="D82" s="28" t="s">
        <v>124</v>
      </c>
      <c r="E82" s="56" t="s">
        <v>143</v>
      </c>
      <c r="F82" s="29" t="s">
        <v>950</v>
      </c>
      <c r="G82" s="30">
        <v>25000</v>
      </c>
      <c r="H82" s="31">
        <v>0</v>
      </c>
      <c r="I82" s="32">
        <v>25</v>
      </c>
      <c r="J82" s="53">
        <v>717.5</v>
      </c>
      <c r="K82" s="54">
        <f t="shared" si="13"/>
        <v>1774.9999999999998</v>
      </c>
      <c r="L82" s="54">
        <f t="shared" si="14"/>
        <v>275</v>
      </c>
      <c r="M82" s="53">
        <v>760</v>
      </c>
      <c r="N82" s="32">
        <f t="shared" si="15"/>
        <v>1772.5000000000002</v>
      </c>
      <c r="O82" s="32"/>
      <c r="P82" s="32">
        <f t="shared" si="18"/>
        <v>1477.5</v>
      </c>
      <c r="Q82" s="32">
        <f t="shared" si="19"/>
        <v>1502.5</v>
      </c>
      <c r="R82" s="32">
        <f t="shared" si="16"/>
        <v>3822.5</v>
      </c>
      <c r="S82" s="32">
        <f t="shared" si="17"/>
        <v>23497.5</v>
      </c>
      <c r="T82" s="55" t="s">
        <v>45</v>
      </c>
    </row>
    <row r="83" spans="1:20" s="15" customFormat="1" x14ac:dyDescent="0.25">
      <c r="A83" s="90">
        <v>78</v>
      </c>
      <c r="B83" s="28" t="s">
        <v>135</v>
      </c>
      <c r="C83" s="104" t="s">
        <v>942</v>
      </c>
      <c r="D83" s="28" t="s">
        <v>124</v>
      </c>
      <c r="E83" s="56" t="s">
        <v>143</v>
      </c>
      <c r="F83" s="29" t="s">
        <v>950</v>
      </c>
      <c r="G83" s="30">
        <v>22000</v>
      </c>
      <c r="H83" s="31">
        <v>0</v>
      </c>
      <c r="I83" s="32">
        <v>25</v>
      </c>
      <c r="J83" s="53">
        <v>631.4</v>
      </c>
      <c r="K83" s="54">
        <f t="shared" si="13"/>
        <v>1561.9999999999998</v>
      </c>
      <c r="L83" s="54">
        <f t="shared" si="14"/>
        <v>242.00000000000003</v>
      </c>
      <c r="M83" s="53">
        <v>668.8</v>
      </c>
      <c r="N83" s="32">
        <f t="shared" si="15"/>
        <v>1559.8000000000002</v>
      </c>
      <c r="O83" s="32"/>
      <c r="P83" s="32">
        <f t="shared" si="18"/>
        <v>1300.1999999999998</v>
      </c>
      <c r="Q83" s="32">
        <f t="shared" si="19"/>
        <v>1325.1999999999998</v>
      </c>
      <c r="R83" s="32">
        <f t="shared" si="16"/>
        <v>3363.8</v>
      </c>
      <c r="S83" s="32">
        <f t="shared" si="17"/>
        <v>20674.8</v>
      </c>
      <c r="T83" s="55" t="s">
        <v>45</v>
      </c>
    </row>
    <row r="84" spans="1:20" s="15" customFormat="1" x14ac:dyDescent="0.25">
      <c r="A84" s="90">
        <v>79</v>
      </c>
      <c r="B84" s="28" t="s">
        <v>985</v>
      </c>
      <c r="C84" s="104" t="s">
        <v>942</v>
      </c>
      <c r="D84" s="28" t="s">
        <v>124</v>
      </c>
      <c r="E84" s="56" t="s">
        <v>143</v>
      </c>
      <c r="F84" s="29" t="s">
        <v>950</v>
      </c>
      <c r="G84" s="30">
        <v>25000</v>
      </c>
      <c r="H84" s="31">
        <v>0</v>
      </c>
      <c r="I84" s="32">
        <v>25</v>
      </c>
      <c r="J84" s="53">
        <v>717.5</v>
      </c>
      <c r="K84" s="54">
        <f t="shared" si="13"/>
        <v>1774.9999999999998</v>
      </c>
      <c r="L84" s="54">
        <f t="shared" si="14"/>
        <v>275</v>
      </c>
      <c r="M84" s="53">
        <v>760</v>
      </c>
      <c r="N84" s="32">
        <f t="shared" si="15"/>
        <v>1772.5000000000002</v>
      </c>
      <c r="O84" s="32"/>
      <c r="P84" s="32">
        <f t="shared" si="18"/>
        <v>1477.5</v>
      </c>
      <c r="Q84" s="32">
        <v>1502.5</v>
      </c>
      <c r="R84" s="32">
        <v>3822.5</v>
      </c>
      <c r="S84" s="32">
        <v>23497.5</v>
      </c>
      <c r="T84" s="55" t="s">
        <v>45</v>
      </c>
    </row>
    <row r="85" spans="1:20" s="15" customFormat="1" x14ac:dyDescent="0.25">
      <c r="A85" s="90">
        <v>80</v>
      </c>
      <c r="B85" s="28" t="s">
        <v>145</v>
      </c>
      <c r="C85" s="104" t="s">
        <v>942</v>
      </c>
      <c r="D85" s="28" t="s">
        <v>147</v>
      </c>
      <c r="E85" s="56" t="s">
        <v>121</v>
      </c>
      <c r="F85" s="29" t="s">
        <v>951</v>
      </c>
      <c r="G85" s="30">
        <v>65000</v>
      </c>
      <c r="H85" s="30">
        <v>4110.1000000000004</v>
      </c>
      <c r="I85" s="32">
        <v>25</v>
      </c>
      <c r="J85" s="53">
        <v>1865.5</v>
      </c>
      <c r="K85" s="54">
        <f t="shared" si="13"/>
        <v>4615</v>
      </c>
      <c r="L85" s="54">
        <f t="shared" si="14"/>
        <v>715.00000000000011</v>
      </c>
      <c r="M85" s="53">
        <v>1976</v>
      </c>
      <c r="N85" s="32">
        <f t="shared" si="15"/>
        <v>4608.5</v>
      </c>
      <c r="O85" s="32"/>
      <c r="P85" s="32">
        <f t="shared" si="18"/>
        <v>3841.5</v>
      </c>
      <c r="Q85" s="32">
        <f t="shared" ref="Q85:Q148" si="20">+H85+I85+J85+M85+O85</f>
        <v>7976.6</v>
      </c>
      <c r="R85" s="32">
        <f t="shared" ref="R85:R148" si="21">+K85+L85+N85</f>
        <v>9938.5</v>
      </c>
      <c r="S85" s="32">
        <f t="shared" ref="S85:S116" si="22">+G85-Q85</f>
        <v>57023.4</v>
      </c>
      <c r="T85" s="55" t="s">
        <v>45</v>
      </c>
    </row>
    <row r="86" spans="1:20" s="15" customFormat="1" x14ac:dyDescent="0.25">
      <c r="A86" s="90">
        <v>81</v>
      </c>
      <c r="B86" s="28" t="s">
        <v>1142</v>
      </c>
      <c r="C86" s="104" t="s">
        <v>942</v>
      </c>
      <c r="D86" s="28" t="s">
        <v>147</v>
      </c>
      <c r="E86" s="56" t="s">
        <v>37</v>
      </c>
      <c r="F86" s="29" t="s">
        <v>951</v>
      </c>
      <c r="G86" s="30">
        <v>25000</v>
      </c>
      <c r="H86" s="31">
        <v>0</v>
      </c>
      <c r="I86" s="32">
        <v>25</v>
      </c>
      <c r="J86" s="53">
        <v>717.5</v>
      </c>
      <c r="K86" s="54">
        <f t="shared" si="13"/>
        <v>1774.9999999999998</v>
      </c>
      <c r="L86" s="54">
        <f t="shared" si="14"/>
        <v>275</v>
      </c>
      <c r="M86" s="53">
        <v>760</v>
      </c>
      <c r="N86" s="32">
        <f t="shared" si="15"/>
        <v>1772.5000000000002</v>
      </c>
      <c r="O86" s="32"/>
      <c r="P86" s="32">
        <f t="shared" si="18"/>
        <v>1477.5</v>
      </c>
      <c r="Q86" s="32">
        <f t="shared" si="20"/>
        <v>1502.5</v>
      </c>
      <c r="R86" s="32">
        <f t="shared" si="21"/>
        <v>3822.5</v>
      </c>
      <c r="S86" s="32">
        <f t="shared" si="22"/>
        <v>23497.5</v>
      </c>
      <c r="T86" s="55" t="s">
        <v>45</v>
      </c>
    </row>
    <row r="87" spans="1:20" s="15" customFormat="1" x14ac:dyDescent="0.25">
      <c r="A87" s="90">
        <v>82</v>
      </c>
      <c r="B87" s="28" t="s">
        <v>146</v>
      </c>
      <c r="C87" s="104" t="s">
        <v>942</v>
      </c>
      <c r="D87" s="28" t="s">
        <v>147</v>
      </c>
      <c r="E87" s="56" t="s">
        <v>37</v>
      </c>
      <c r="F87" s="29" t="s">
        <v>951</v>
      </c>
      <c r="G87" s="30">
        <v>25000</v>
      </c>
      <c r="H87" s="31">
        <v>0</v>
      </c>
      <c r="I87" s="32">
        <v>25</v>
      </c>
      <c r="J87" s="53">
        <v>717.5</v>
      </c>
      <c r="K87" s="54">
        <f t="shared" si="13"/>
        <v>1774.9999999999998</v>
      </c>
      <c r="L87" s="54">
        <f t="shared" si="14"/>
        <v>275</v>
      </c>
      <c r="M87" s="53">
        <v>760</v>
      </c>
      <c r="N87" s="32">
        <f t="shared" si="15"/>
        <v>1772.5000000000002</v>
      </c>
      <c r="O87" s="32"/>
      <c r="P87" s="32">
        <f t="shared" si="18"/>
        <v>1477.5</v>
      </c>
      <c r="Q87" s="32">
        <f t="shared" si="20"/>
        <v>1502.5</v>
      </c>
      <c r="R87" s="32">
        <f t="shared" si="21"/>
        <v>3822.5</v>
      </c>
      <c r="S87" s="32">
        <f t="shared" si="22"/>
        <v>23497.5</v>
      </c>
      <c r="T87" s="55" t="s">
        <v>45</v>
      </c>
    </row>
    <row r="88" spans="1:20" s="27" customFormat="1" x14ac:dyDescent="0.25">
      <c r="A88" s="90">
        <v>83</v>
      </c>
      <c r="B88" s="28" t="s">
        <v>1155</v>
      </c>
      <c r="C88" s="104" t="s">
        <v>942</v>
      </c>
      <c r="D88" s="58" t="s">
        <v>148</v>
      </c>
      <c r="E88" s="56" t="s">
        <v>1156</v>
      </c>
      <c r="F88" s="29" t="s">
        <v>950</v>
      </c>
      <c r="G88" s="30">
        <v>110000</v>
      </c>
      <c r="H88" s="91">
        <v>14457.62</v>
      </c>
      <c r="I88" s="32">
        <v>25</v>
      </c>
      <c r="J88" s="53">
        <v>3157</v>
      </c>
      <c r="K88" s="54">
        <f t="shared" si="13"/>
        <v>7809.9999999999991</v>
      </c>
      <c r="L88" s="54">
        <f t="shared" si="14"/>
        <v>1210.0000000000002</v>
      </c>
      <c r="M88" s="53">
        <v>3344</v>
      </c>
      <c r="N88" s="32">
        <f t="shared" si="15"/>
        <v>7799.0000000000009</v>
      </c>
      <c r="O88" s="32"/>
      <c r="P88" s="32">
        <f t="shared" si="18"/>
        <v>6501</v>
      </c>
      <c r="Q88" s="32">
        <f t="shared" si="20"/>
        <v>20983.620000000003</v>
      </c>
      <c r="R88" s="32">
        <f t="shared" si="21"/>
        <v>16819</v>
      </c>
      <c r="S88" s="32">
        <f t="shared" si="22"/>
        <v>89016.38</v>
      </c>
      <c r="T88" s="55" t="s">
        <v>45</v>
      </c>
    </row>
    <row r="89" spans="1:20" s="15" customFormat="1" x14ac:dyDescent="0.25">
      <c r="A89" s="90">
        <v>84</v>
      </c>
      <c r="B89" s="57" t="s">
        <v>151</v>
      </c>
      <c r="C89" s="105" t="s">
        <v>943</v>
      </c>
      <c r="D89" s="58" t="s">
        <v>148</v>
      </c>
      <c r="E89" s="57" t="s">
        <v>153</v>
      </c>
      <c r="F89" s="29" t="s">
        <v>951</v>
      </c>
      <c r="G89" s="53">
        <v>70000</v>
      </c>
      <c r="H89" s="30">
        <v>5368.48</v>
      </c>
      <c r="I89" s="32">
        <v>25</v>
      </c>
      <c r="J89" s="53">
        <v>2009</v>
      </c>
      <c r="K89" s="54">
        <f t="shared" si="13"/>
        <v>4970</v>
      </c>
      <c r="L89" s="54">
        <f t="shared" si="14"/>
        <v>770.00000000000011</v>
      </c>
      <c r="M89" s="53">
        <v>2128</v>
      </c>
      <c r="N89" s="32">
        <f t="shared" si="15"/>
        <v>4963</v>
      </c>
      <c r="O89" s="32"/>
      <c r="P89" s="32">
        <f t="shared" si="18"/>
        <v>4137</v>
      </c>
      <c r="Q89" s="32">
        <f t="shared" si="20"/>
        <v>9530.48</v>
      </c>
      <c r="R89" s="32">
        <f t="shared" si="21"/>
        <v>10703</v>
      </c>
      <c r="S89" s="32">
        <f t="shared" si="22"/>
        <v>60469.520000000004</v>
      </c>
      <c r="T89" s="55" t="s">
        <v>45</v>
      </c>
    </row>
    <row r="90" spans="1:20" s="15" customFormat="1" x14ac:dyDescent="0.25">
      <c r="A90" s="90">
        <v>85</v>
      </c>
      <c r="B90" s="57" t="s">
        <v>149</v>
      </c>
      <c r="C90" s="105" t="s">
        <v>943</v>
      </c>
      <c r="D90" s="58" t="s">
        <v>148</v>
      </c>
      <c r="E90" s="57" t="s">
        <v>152</v>
      </c>
      <c r="F90" s="29" t="s">
        <v>950</v>
      </c>
      <c r="G90" s="53">
        <v>35000</v>
      </c>
      <c r="H90" s="31">
        <v>0</v>
      </c>
      <c r="I90" s="32">
        <v>25</v>
      </c>
      <c r="J90" s="53">
        <v>1004.5</v>
      </c>
      <c r="K90" s="54">
        <f t="shared" si="13"/>
        <v>2485</v>
      </c>
      <c r="L90" s="54">
        <f t="shared" si="14"/>
        <v>385.00000000000006</v>
      </c>
      <c r="M90" s="53">
        <v>1064</v>
      </c>
      <c r="N90" s="32">
        <f t="shared" si="15"/>
        <v>2481.5</v>
      </c>
      <c r="O90" s="32"/>
      <c r="P90" s="32">
        <f t="shared" si="18"/>
        <v>2068.5</v>
      </c>
      <c r="Q90" s="32">
        <f t="shared" si="20"/>
        <v>2093.5</v>
      </c>
      <c r="R90" s="32">
        <f t="shared" si="21"/>
        <v>5351.5</v>
      </c>
      <c r="S90" s="32">
        <f t="shared" si="22"/>
        <v>32906.5</v>
      </c>
      <c r="T90" s="55" t="s">
        <v>45</v>
      </c>
    </row>
    <row r="91" spans="1:20" s="15" customFormat="1" x14ac:dyDescent="0.25">
      <c r="A91" s="90">
        <v>86</v>
      </c>
      <c r="B91" s="57" t="s">
        <v>150</v>
      </c>
      <c r="C91" s="105" t="s">
        <v>942</v>
      </c>
      <c r="D91" s="58" t="s">
        <v>148</v>
      </c>
      <c r="E91" s="57" t="s">
        <v>152</v>
      </c>
      <c r="F91" s="29" t="s">
        <v>950</v>
      </c>
      <c r="G91" s="53">
        <v>25000</v>
      </c>
      <c r="H91" s="31">
        <v>0</v>
      </c>
      <c r="I91" s="32">
        <v>25</v>
      </c>
      <c r="J91" s="53">
        <v>717.5</v>
      </c>
      <c r="K91" s="54">
        <f t="shared" si="13"/>
        <v>1774.9999999999998</v>
      </c>
      <c r="L91" s="54">
        <f t="shared" si="14"/>
        <v>275</v>
      </c>
      <c r="M91" s="53">
        <v>760</v>
      </c>
      <c r="N91" s="32">
        <f t="shared" si="15"/>
        <v>1772.5000000000002</v>
      </c>
      <c r="O91" s="32"/>
      <c r="P91" s="32">
        <f t="shared" si="18"/>
        <v>1477.5</v>
      </c>
      <c r="Q91" s="32">
        <f t="shared" si="20"/>
        <v>1502.5</v>
      </c>
      <c r="R91" s="32">
        <f t="shared" si="21"/>
        <v>3822.5</v>
      </c>
      <c r="S91" s="32">
        <f t="shared" si="22"/>
        <v>23497.5</v>
      </c>
      <c r="T91" s="55" t="s">
        <v>45</v>
      </c>
    </row>
    <row r="92" spans="1:20" s="15" customFormat="1" x14ac:dyDescent="0.25">
      <c r="A92" s="90">
        <v>87</v>
      </c>
      <c r="B92" s="57" t="s">
        <v>949</v>
      </c>
      <c r="C92" s="105" t="s">
        <v>942</v>
      </c>
      <c r="D92" s="58" t="s">
        <v>148</v>
      </c>
      <c r="E92" s="57" t="s">
        <v>70</v>
      </c>
      <c r="F92" s="29" t="s">
        <v>950</v>
      </c>
      <c r="G92" s="53">
        <v>28000</v>
      </c>
      <c r="H92" s="31">
        <v>0</v>
      </c>
      <c r="I92" s="32">
        <v>25</v>
      </c>
      <c r="J92" s="53">
        <v>803.6</v>
      </c>
      <c r="K92" s="54">
        <f t="shared" si="13"/>
        <v>1987.9999999999998</v>
      </c>
      <c r="L92" s="54">
        <f t="shared" si="14"/>
        <v>308.00000000000006</v>
      </c>
      <c r="M92" s="54">
        <v>851.2</v>
      </c>
      <c r="N92" s="32">
        <f t="shared" si="15"/>
        <v>1985.2</v>
      </c>
      <c r="O92" s="32"/>
      <c r="P92" s="32">
        <f t="shared" si="18"/>
        <v>1654.8000000000002</v>
      </c>
      <c r="Q92" s="32">
        <f t="shared" si="20"/>
        <v>1679.8000000000002</v>
      </c>
      <c r="R92" s="32">
        <f t="shared" si="21"/>
        <v>4281.2</v>
      </c>
      <c r="S92" s="32">
        <f t="shared" si="22"/>
        <v>26320.2</v>
      </c>
      <c r="T92" s="55" t="s">
        <v>45</v>
      </c>
    </row>
    <row r="93" spans="1:20" s="15" customFormat="1" x14ac:dyDescent="0.25">
      <c r="A93" s="90">
        <v>88</v>
      </c>
      <c r="B93" s="28" t="s">
        <v>117</v>
      </c>
      <c r="C93" s="105" t="s">
        <v>942</v>
      </c>
      <c r="D93" s="28" t="s">
        <v>113</v>
      </c>
      <c r="E93" s="56" t="s">
        <v>120</v>
      </c>
      <c r="F93" s="29" t="s">
        <v>950</v>
      </c>
      <c r="G93" s="30">
        <v>63640</v>
      </c>
      <c r="H93" s="30">
        <v>3532.73</v>
      </c>
      <c r="I93" s="32">
        <v>25</v>
      </c>
      <c r="J93" s="53">
        <v>1826.47</v>
      </c>
      <c r="K93" s="54">
        <f t="shared" si="13"/>
        <v>4518.4399999999996</v>
      </c>
      <c r="L93" s="54">
        <f t="shared" si="14"/>
        <v>700.04000000000008</v>
      </c>
      <c r="M93" s="53">
        <v>1934.66</v>
      </c>
      <c r="N93" s="32">
        <f t="shared" si="15"/>
        <v>4512.076</v>
      </c>
      <c r="O93" s="32"/>
      <c r="P93" s="32">
        <f t="shared" si="18"/>
        <v>3761.13</v>
      </c>
      <c r="Q93" s="32">
        <f t="shared" si="20"/>
        <v>7318.86</v>
      </c>
      <c r="R93" s="32">
        <f t="shared" si="21"/>
        <v>9730.5560000000005</v>
      </c>
      <c r="S93" s="32">
        <f t="shared" si="22"/>
        <v>56321.14</v>
      </c>
      <c r="T93" s="55" t="s">
        <v>45</v>
      </c>
    </row>
    <row r="94" spans="1:20" s="15" customFormat="1" x14ac:dyDescent="0.25">
      <c r="A94" s="90">
        <v>89</v>
      </c>
      <c r="B94" s="28" t="s">
        <v>114</v>
      </c>
      <c r="C94" s="105" t="s">
        <v>942</v>
      </c>
      <c r="D94" s="28" t="s">
        <v>113</v>
      </c>
      <c r="E94" s="28" t="s">
        <v>120</v>
      </c>
      <c r="F94" s="29" t="s">
        <v>951</v>
      </c>
      <c r="G94" s="30">
        <v>50000</v>
      </c>
      <c r="H94" s="30">
        <v>1854</v>
      </c>
      <c r="I94" s="32">
        <v>25</v>
      </c>
      <c r="J94" s="53">
        <v>1435</v>
      </c>
      <c r="K94" s="54">
        <f t="shared" si="13"/>
        <v>3549.9999999999995</v>
      </c>
      <c r="L94" s="54">
        <f t="shared" si="14"/>
        <v>550</v>
      </c>
      <c r="M94" s="53">
        <v>1520</v>
      </c>
      <c r="N94" s="32">
        <f t="shared" si="15"/>
        <v>3545.0000000000005</v>
      </c>
      <c r="O94" s="32"/>
      <c r="P94" s="32">
        <f t="shared" si="18"/>
        <v>2955</v>
      </c>
      <c r="Q94" s="32">
        <f t="shared" si="20"/>
        <v>4834</v>
      </c>
      <c r="R94" s="32">
        <f t="shared" si="21"/>
        <v>7645</v>
      </c>
      <c r="S94" s="32">
        <f t="shared" si="22"/>
        <v>45166</v>
      </c>
      <c r="T94" s="55" t="s">
        <v>45</v>
      </c>
    </row>
    <row r="95" spans="1:20" s="18" customFormat="1" ht="15.75" x14ac:dyDescent="0.25">
      <c r="A95" s="90">
        <v>90</v>
      </c>
      <c r="B95" s="28" t="s">
        <v>115</v>
      </c>
      <c r="C95" s="105" t="s">
        <v>942</v>
      </c>
      <c r="D95" s="28" t="s">
        <v>113</v>
      </c>
      <c r="E95" s="28" t="s">
        <v>109</v>
      </c>
      <c r="F95" s="29" t="s">
        <v>951</v>
      </c>
      <c r="G95" s="30">
        <v>35000</v>
      </c>
      <c r="H95" s="31">
        <v>0</v>
      </c>
      <c r="I95" s="32">
        <v>25</v>
      </c>
      <c r="J95" s="53">
        <v>1004.5</v>
      </c>
      <c r="K95" s="54">
        <f t="shared" si="13"/>
        <v>2485</v>
      </c>
      <c r="L95" s="54">
        <f t="shared" si="14"/>
        <v>385.00000000000006</v>
      </c>
      <c r="M95" s="53">
        <v>1064</v>
      </c>
      <c r="N95" s="32">
        <f t="shared" si="15"/>
        <v>2481.5</v>
      </c>
      <c r="O95" s="32"/>
      <c r="P95" s="32">
        <f t="shared" si="18"/>
        <v>2068.5</v>
      </c>
      <c r="Q95" s="32">
        <f t="shared" si="20"/>
        <v>2093.5</v>
      </c>
      <c r="R95" s="32">
        <f t="shared" si="21"/>
        <v>5351.5</v>
      </c>
      <c r="S95" s="32">
        <f t="shared" si="22"/>
        <v>32906.5</v>
      </c>
      <c r="T95" s="55" t="s">
        <v>45</v>
      </c>
    </row>
    <row r="96" spans="1:20" s="88" customFormat="1" ht="15.75" x14ac:dyDescent="0.25">
      <c r="A96" s="90">
        <v>91</v>
      </c>
      <c r="B96" s="28" t="s">
        <v>1157</v>
      </c>
      <c r="C96" s="106" t="s">
        <v>942</v>
      </c>
      <c r="D96" s="28" t="s">
        <v>113</v>
      </c>
      <c r="E96" s="28" t="s">
        <v>109</v>
      </c>
      <c r="F96" s="29" t="s">
        <v>946</v>
      </c>
      <c r="G96" s="30">
        <v>35000</v>
      </c>
      <c r="H96" s="31">
        <v>0</v>
      </c>
      <c r="I96" s="32">
        <v>25</v>
      </c>
      <c r="J96" s="53">
        <v>1004.5</v>
      </c>
      <c r="K96" s="54">
        <f t="shared" si="13"/>
        <v>2485</v>
      </c>
      <c r="L96" s="54">
        <f t="shared" si="14"/>
        <v>385.00000000000006</v>
      </c>
      <c r="M96" s="53">
        <v>1064</v>
      </c>
      <c r="N96" s="32">
        <f t="shared" si="15"/>
        <v>2481.5</v>
      </c>
      <c r="O96" s="32"/>
      <c r="P96" s="32">
        <f t="shared" si="18"/>
        <v>2068.5</v>
      </c>
      <c r="Q96" s="32">
        <f t="shared" si="20"/>
        <v>2093.5</v>
      </c>
      <c r="R96" s="32">
        <f t="shared" si="21"/>
        <v>5351.5</v>
      </c>
      <c r="S96" s="32">
        <f t="shared" si="22"/>
        <v>32906.5</v>
      </c>
      <c r="T96" s="55" t="s">
        <v>45</v>
      </c>
    </row>
    <row r="97" spans="1:20" s="15" customFormat="1" x14ac:dyDescent="0.25">
      <c r="A97" s="90">
        <v>92</v>
      </c>
      <c r="B97" s="28" t="s">
        <v>116</v>
      </c>
      <c r="C97" s="105" t="s">
        <v>943</v>
      </c>
      <c r="D97" s="28" t="s">
        <v>113</v>
      </c>
      <c r="E97" s="28" t="s">
        <v>37</v>
      </c>
      <c r="F97" s="29" t="s">
        <v>950</v>
      </c>
      <c r="G97" s="30">
        <v>25000</v>
      </c>
      <c r="H97" s="31">
        <v>0</v>
      </c>
      <c r="I97" s="32">
        <v>25</v>
      </c>
      <c r="J97" s="53">
        <v>717.5</v>
      </c>
      <c r="K97" s="54">
        <f t="shared" si="13"/>
        <v>1774.9999999999998</v>
      </c>
      <c r="L97" s="54">
        <f t="shared" si="14"/>
        <v>275</v>
      </c>
      <c r="M97" s="53">
        <v>760</v>
      </c>
      <c r="N97" s="32">
        <f t="shared" si="15"/>
        <v>1772.5000000000002</v>
      </c>
      <c r="O97" s="32"/>
      <c r="P97" s="32">
        <f t="shared" si="18"/>
        <v>1477.5</v>
      </c>
      <c r="Q97" s="32">
        <f t="shared" si="20"/>
        <v>1502.5</v>
      </c>
      <c r="R97" s="32">
        <f t="shared" si="21"/>
        <v>3822.5</v>
      </c>
      <c r="S97" s="32">
        <f t="shared" si="22"/>
        <v>23497.5</v>
      </c>
      <c r="T97" s="55" t="s">
        <v>45</v>
      </c>
    </row>
    <row r="98" spans="1:20" s="15" customFormat="1" x14ac:dyDescent="0.25">
      <c r="A98" s="90">
        <v>93</v>
      </c>
      <c r="B98" s="28" t="s">
        <v>298</v>
      </c>
      <c r="C98" s="105" t="s">
        <v>942</v>
      </c>
      <c r="D98" s="28" t="s">
        <v>296</v>
      </c>
      <c r="E98" s="28" t="s">
        <v>300</v>
      </c>
      <c r="F98" s="29" t="s">
        <v>951</v>
      </c>
      <c r="G98" s="30">
        <v>67500</v>
      </c>
      <c r="H98" s="30">
        <v>4263.07</v>
      </c>
      <c r="I98" s="32">
        <v>25</v>
      </c>
      <c r="J98" s="53">
        <v>1937.25</v>
      </c>
      <c r="K98" s="54">
        <f t="shared" si="13"/>
        <v>4792.5</v>
      </c>
      <c r="L98" s="54">
        <f t="shared" si="14"/>
        <v>742.50000000000011</v>
      </c>
      <c r="M98" s="53">
        <v>2052</v>
      </c>
      <c r="N98" s="32">
        <f t="shared" si="15"/>
        <v>4785.75</v>
      </c>
      <c r="O98" s="32"/>
      <c r="P98" s="32">
        <f t="shared" si="18"/>
        <v>3989.25</v>
      </c>
      <c r="Q98" s="32">
        <f t="shared" si="20"/>
        <v>8277.32</v>
      </c>
      <c r="R98" s="32">
        <f t="shared" si="21"/>
        <v>10320.75</v>
      </c>
      <c r="S98" s="32">
        <f t="shared" si="22"/>
        <v>59222.68</v>
      </c>
      <c r="T98" s="55" t="s">
        <v>45</v>
      </c>
    </row>
    <row r="99" spans="1:20" s="15" customFormat="1" x14ac:dyDescent="0.25">
      <c r="A99" s="90">
        <v>94</v>
      </c>
      <c r="B99" s="28" t="s">
        <v>297</v>
      </c>
      <c r="C99" s="105" t="s">
        <v>942</v>
      </c>
      <c r="D99" s="28" t="s">
        <v>296</v>
      </c>
      <c r="E99" s="28" t="s">
        <v>101</v>
      </c>
      <c r="F99" s="29" t="s">
        <v>951</v>
      </c>
      <c r="G99" s="30">
        <v>35000</v>
      </c>
      <c r="H99" s="31">
        <v>0</v>
      </c>
      <c r="I99" s="32">
        <v>25</v>
      </c>
      <c r="J99" s="53">
        <v>1004.5</v>
      </c>
      <c r="K99" s="54">
        <f t="shared" si="13"/>
        <v>2485</v>
      </c>
      <c r="L99" s="54">
        <f t="shared" si="14"/>
        <v>385.00000000000006</v>
      </c>
      <c r="M99" s="53">
        <v>1064</v>
      </c>
      <c r="N99" s="32">
        <f t="shared" si="15"/>
        <v>2481.5</v>
      </c>
      <c r="O99" s="32"/>
      <c r="P99" s="32">
        <f t="shared" si="18"/>
        <v>2068.5</v>
      </c>
      <c r="Q99" s="32">
        <f t="shared" si="20"/>
        <v>2093.5</v>
      </c>
      <c r="R99" s="32">
        <f t="shared" si="21"/>
        <v>5351.5</v>
      </c>
      <c r="S99" s="32">
        <f t="shared" si="22"/>
        <v>32906.5</v>
      </c>
      <c r="T99" s="55" t="s">
        <v>45</v>
      </c>
    </row>
    <row r="100" spans="1:20" s="15" customFormat="1" x14ac:dyDescent="0.25">
      <c r="A100" s="90">
        <v>95</v>
      </c>
      <c r="B100" s="28" t="s">
        <v>303</v>
      </c>
      <c r="C100" s="105" t="s">
        <v>942</v>
      </c>
      <c r="D100" s="28" t="s">
        <v>301</v>
      </c>
      <c r="E100" s="28" t="s">
        <v>305</v>
      </c>
      <c r="F100" s="29" t="s">
        <v>950</v>
      </c>
      <c r="G100" s="30">
        <v>61000</v>
      </c>
      <c r="H100" s="53">
        <v>3357.38</v>
      </c>
      <c r="I100" s="32">
        <v>25</v>
      </c>
      <c r="J100" s="53">
        <v>1750.7</v>
      </c>
      <c r="K100" s="54">
        <f t="shared" si="13"/>
        <v>4331</v>
      </c>
      <c r="L100" s="54">
        <f t="shared" si="14"/>
        <v>671.00000000000011</v>
      </c>
      <c r="M100" s="53">
        <v>1854.4</v>
      </c>
      <c r="N100" s="32">
        <f t="shared" si="15"/>
        <v>4324.9000000000005</v>
      </c>
      <c r="O100" s="32"/>
      <c r="P100" s="32">
        <f t="shared" si="18"/>
        <v>3605.1000000000004</v>
      </c>
      <c r="Q100" s="32">
        <f t="shared" si="20"/>
        <v>6987.48</v>
      </c>
      <c r="R100" s="32">
        <f t="shared" si="21"/>
        <v>9326.9000000000015</v>
      </c>
      <c r="S100" s="32">
        <f t="shared" si="22"/>
        <v>54012.520000000004</v>
      </c>
      <c r="T100" s="55" t="s">
        <v>45</v>
      </c>
    </row>
    <row r="101" spans="1:20" s="15" customFormat="1" x14ac:dyDescent="0.25">
      <c r="A101" s="90">
        <v>96</v>
      </c>
      <c r="B101" s="28" t="s">
        <v>302</v>
      </c>
      <c r="C101" s="105" t="s">
        <v>943</v>
      </c>
      <c r="D101" s="28" t="s">
        <v>301</v>
      </c>
      <c r="E101" s="28" t="s">
        <v>304</v>
      </c>
      <c r="F101" s="29" t="s">
        <v>951</v>
      </c>
      <c r="G101" s="30">
        <v>46000</v>
      </c>
      <c r="H101" s="53">
        <v>1051.3499999999999</v>
      </c>
      <c r="I101" s="32">
        <v>25</v>
      </c>
      <c r="J101" s="53">
        <v>1320.2</v>
      </c>
      <c r="K101" s="54">
        <f t="shared" si="13"/>
        <v>3265.9999999999995</v>
      </c>
      <c r="L101" s="54">
        <f t="shared" si="14"/>
        <v>506.00000000000006</v>
      </c>
      <c r="M101" s="53">
        <v>1398.4</v>
      </c>
      <c r="N101" s="32">
        <f t="shared" si="15"/>
        <v>3261.4</v>
      </c>
      <c r="O101" s="32"/>
      <c r="P101" s="32">
        <f t="shared" si="18"/>
        <v>2718.6000000000004</v>
      </c>
      <c r="Q101" s="32">
        <f t="shared" si="20"/>
        <v>3794.9500000000003</v>
      </c>
      <c r="R101" s="32">
        <f t="shared" si="21"/>
        <v>7033.4</v>
      </c>
      <c r="S101" s="32">
        <f t="shared" si="22"/>
        <v>42205.05</v>
      </c>
      <c r="T101" s="55" t="s">
        <v>45</v>
      </c>
    </row>
    <row r="102" spans="1:20" s="15" customFormat="1" x14ac:dyDescent="0.25">
      <c r="A102" s="90">
        <v>97</v>
      </c>
      <c r="B102" s="28" t="s">
        <v>308</v>
      </c>
      <c r="C102" s="105" t="s">
        <v>943</v>
      </c>
      <c r="D102" s="28" t="s">
        <v>309</v>
      </c>
      <c r="E102" s="28" t="s">
        <v>310</v>
      </c>
      <c r="F102" s="29" t="s">
        <v>950</v>
      </c>
      <c r="G102" s="30">
        <v>60000</v>
      </c>
      <c r="H102" s="30">
        <v>3486.68</v>
      </c>
      <c r="I102" s="32">
        <v>25</v>
      </c>
      <c r="J102" s="53">
        <v>1722</v>
      </c>
      <c r="K102" s="54">
        <f t="shared" si="13"/>
        <v>4260</v>
      </c>
      <c r="L102" s="54">
        <f t="shared" si="14"/>
        <v>660.00000000000011</v>
      </c>
      <c r="M102" s="53">
        <v>1824</v>
      </c>
      <c r="N102" s="32">
        <f t="shared" si="15"/>
        <v>4254</v>
      </c>
      <c r="O102" s="32"/>
      <c r="P102" s="32">
        <f t="shared" si="18"/>
        <v>3546</v>
      </c>
      <c r="Q102" s="32">
        <f t="shared" si="20"/>
        <v>7057.68</v>
      </c>
      <c r="R102" s="32">
        <f t="shared" si="21"/>
        <v>9174</v>
      </c>
      <c r="S102" s="32">
        <f t="shared" si="22"/>
        <v>52942.32</v>
      </c>
      <c r="T102" s="55" t="s">
        <v>45</v>
      </c>
    </row>
    <row r="103" spans="1:20" s="15" customFormat="1" x14ac:dyDescent="0.25">
      <c r="A103" s="90">
        <v>98</v>
      </c>
      <c r="B103" s="28" t="s">
        <v>307</v>
      </c>
      <c r="C103" s="105" t="s">
        <v>943</v>
      </c>
      <c r="D103" s="28" t="s">
        <v>309</v>
      </c>
      <c r="E103" s="28" t="s">
        <v>310</v>
      </c>
      <c r="F103" s="29" t="s">
        <v>950</v>
      </c>
      <c r="G103" s="30">
        <v>60000</v>
      </c>
      <c r="H103" s="30">
        <v>3169.2</v>
      </c>
      <c r="I103" s="32">
        <v>25</v>
      </c>
      <c r="J103" s="53">
        <v>1722</v>
      </c>
      <c r="K103" s="54">
        <f t="shared" si="13"/>
        <v>4260</v>
      </c>
      <c r="L103" s="54">
        <f t="shared" si="14"/>
        <v>660.00000000000011</v>
      </c>
      <c r="M103" s="53">
        <v>1824</v>
      </c>
      <c r="N103" s="32">
        <f t="shared" si="15"/>
        <v>4254</v>
      </c>
      <c r="O103" s="32"/>
      <c r="P103" s="32">
        <f t="shared" si="18"/>
        <v>3546</v>
      </c>
      <c r="Q103" s="32">
        <f t="shared" si="20"/>
        <v>6740.2</v>
      </c>
      <c r="R103" s="32">
        <f t="shared" si="21"/>
        <v>9174</v>
      </c>
      <c r="S103" s="32">
        <f t="shared" si="22"/>
        <v>53259.8</v>
      </c>
      <c r="T103" s="55" t="s">
        <v>45</v>
      </c>
    </row>
    <row r="104" spans="1:20" s="15" customFormat="1" x14ac:dyDescent="0.25">
      <c r="A104" s="90">
        <v>99</v>
      </c>
      <c r="B104" s="28" t="s">
        <v>306</v>
      </c>
      <c r="C104" s="105" t="s">
        <v>943</v>
      </c>
      <c r="D104" s="28" t="s">
        <v>309</v>
      </c>
      <c r="E104" s="28" t="s">
        <v>304</v>
      </c>
      <c r="F104" s="29" t="s">
        <v>951</v>
      </c>
      <c r="G104" s="30">
        <v>46000</v>
      </c>
      <c r="H104" s="30">
        <v>1289.46</v>
      </c>
      <c r="I104" s="32">
        <v>25</v>
      </c>
      <c r="J104" s="53">
        <v>1320.2</v>
      </c>
      <c r="K104" s="54">
        <f t="shared" si="13"/>
        <v>3265.9999999999995</v>
      </c>
      <c r="L104" s="54">
        <f t="shared" si="14"/>
        <v>506.00000000000006</v>
      </c>
      <c r="M104" s="53">
        <v>1398.4</v>
      </c>
      <c r="N104" s="32">
        <f t="shared" si="15"/>
        <v>3261.4</v>
      </c>
      <c r="O104" s="32"/>
      <c r="P104" s="32">
        <f t="shared" si="18"/>
        <v>2718.6000000000004</v>
      </c>
      <c r="Q104" s="32">
        <f t="shared" si="20"/>
        <v>4033.06</v>
      </c>
      <c r="R104" s="32">
        <f t="shared" si="21"/>
        <v>7033.4</v>
      </c>
      <c r="S104" s="32">
        <f t="shared" si="22"/>
        <v>41966.94</v>
      </c>
      <c r="T104" s="55" t="s">
        <v>45</v>
      </c>
    </row>
    <row r="105" spans="1:20" s="15" customFormat="1" x14ac:dyDescent="0.25">
      <c r="A105" s="90">
        <v>100</v>
      </c>
      <c r="B105" s="28" t="s">
        <v>322</v>
      </c>
      <c r="C105" s="105" t="s">
        <v>942</v>
      </c>
      <c r="D105" s="28" t="s">
        <v>321</v>
      </c>
      <c r="E105" s="28" t="s">
        <v>37</v>
      </c>
      <c r="F105" s="29" t="s">
        <v>950</v>
      </c>
      <c r="G105" s="30">
        <v>35000</v>
      </c>
      <c r="H105" s="31">
        <v>0</v>
      </c>
      <c r="I105" s="32">
        <v>25</v>
      </c>
      <c r="J105" s="53">
        <v>1004.5</v>
      </c>
      <c r="K105" s="54">
        <f t="shared" si="13"/>
        <v>2485</v>
      </c>
      <c r="L105" s="54">
        <f t="shared" si="14"/>
        <v>385.00000000000006</v>
      </c>
      <c r="M105" s="53">
        <v>1064</v>
      </c>
      <c r="N105" s="32">
        <f t="shared" si="15"/>
        <v>2481.5</v>
      </c>
      <c r="O105" s="32"/>
      <c r="P105" s="32">
        <f t="shared" si="18"/>
        <v>2068.5</v>
      </c>
      <c r="Q105" s="32">
        <f t="shared" si="20"/>
        <v>2093.5</v>
      </c>
      <c r="R105" s="32">
        <f t="shared" si="21"/>
        <v>5351.5</v>
      </c>
      <c r="S105" s="32">
        <f t="shared" si="22"/>
        <v>32906.5</v>
      </c>
      <c r="T105" s="55" t="s">
        <v>45</v>
      </c>
    </row>
    <row r="106" spans="1:20" s="15" customFormat="1" x14ac:dyDescent="0.25">
      <c r="A106" s="90">
        <v>101</v>
      </c>
      <c r="B106" s="28" t="s">
        <v>313</v>
      </c>
      <c r="C106" s="105" t="s">
        <v>943</v>
      </c>
      <c r="D106" s="28" t="s">
        <v>311</v>
      </c>
      <c r="E106" s="28" t="s">
        <v>121</v>
      </c>
      <c r="F106" s="29" t="s">
        <v>951</v>
      </c>
      <c r="G106" s="30">
        <v>80000</v>
      </c>
      <c r="H106" s="30">
        <v>7004.02</v>
      </c>
      <c r="I106" s="32">
        <v>25</v>
      </c>
      <c r="J106" s="53">
        <v>2296</v>
      </c>
      <c r="K106" s="54">
        <f t="shared" si="13"/>
        <v>5679.9999999999991</v>
      </c>
      <c r="L106" s="54">
        <f t="shared" si="14"/>
        <v>880.00000000000011</v>
      </c>
      <c r="M106" s="53">
        <v>2432</v>
      </c>
      <c r="N106" s="32">
        <f t="shared" si="15"/>
        <v>5672</v>
      </c>
      <c r="O106" s="32"/>
      <c r="P106" s="32">
        <f t="shared" si="18"/>
        <v>4728</v>
      </c>
      <c r="Q106" s="32">
        <f t="shared" si="20"/>
        <v>11757.02</v>
      </c>
      <c r="R106" s="32">
        <f t="shared" si="21"/>
        <v>12232</v>
      </c>
      <c r="S106" s="32">
        <f t="shared" si="22"/>
        <v>68242.98</v>
      </c>
      <c r="T106" s="55" t="s">
        <v>45</v>
      </c>
    </row>
    <row r="107" spans="1:20" s="15" customFormat="1" x14ac:dyDescent="0.25">
      <c r="A107" s="90">
        <v>102</v>
      </c>
      <c r="B107" s="28" t="s">
        <v>316</v>
      </c>
      <c r="C107" s="105" t="s">
        <v>943</v>
      </c>
      <c r="D107" s="28" t="s">
        <v>311</v>
      </c>
      <c r="E107" s="28" t="s">
        <v>319</v>
      </c>
      <c r="F107" s="29" t="s">
        <v>950</v>
      </c>
      <c r="G107" s="30">
        <v>45000</v>
      </c>
      <c r="H107" s="30">
        <v>1148.33</v>
      </c>
      <c r="I107" s="32">
        <v>25</v>
      </c>
      <c r="J107" s="53">
        <v>1291.5</v>
      </c>
      <c r="K107" s="54">
        <f t="shared" si="13"/>
        <v>3194.9999999999995</v>
      </c>
      <c r="L107" s="54">
        <f t="shared" si="14"/>
        <v>495.00000000000006</v>
      </c>
      <c r="M107" s="53">
        <v>1368</v>
      </c>
      <c r="N107" s="32">
        <f t="shared" si="15"/>
        <v>3190.5</v>
      </c>
      <c r="O107" s="32"/>
      <c r="P107" s="32">
        <f t="shared" si="18"/>
        <v>2659.5</v>
      </c>
      <c r="Q107" s="32">
        <f t="shared" si="20"/>
        <v>3832.83</v>
      </c>
      <c r="R107" s="32">
        <f t="shared" si="21"/>
        <v>6880.5</v>
      </c>
      <c r="S107" s="32">
        <f t="shared" si="22"/>
        <v>41167.17</v>
      </c>
      <c r="T107" s="55" t="s">
        <v>45</v>
      </c>
    </row>
    <row r="108" spans="1:20" s="15" customFormat="1" x14ac:dyDescent="0.25">
      <c r="A108" s="90">
        <v>103</v>
      </c>
      <c r="B108" s="28" t="s">
        <v>312</v>
      </c>
      <c r="C108" s="105" t="s">
        <v>943</v>
      </c>
      <c r="D108" s="28" t="s">
        <v>311</v>
      </c>
      <c r="E108" s="28" t="s">
        <v>319</v>
      </c>
      <c r="F108" s="29" t="s">
        <v>950</v>
      </c>
      <c r="G108" s="30">
        <v>35000</v>
      </c>
      <c r="H108" s="31">
        <v>0</v>
      </c>
      <c r="I108" s="32">
        <v>25</v>
      </c>
      <c r="J108" s="53">
        <v>1004.5</v>
      </c>
      <c r="K108" s="54">
        <f t="shared" si="13"/>
        <v>2485</v>
      </c>
      <c r="L108" s="54">
        <f t="shared" si="14"/>
        <v>385.00000000000006</v>
      </c>
      <c r="M108" s="53">
        <v>1064</v>
      </c>
      <c r="N108" s="32">
        <f t="shared" si="15"/>
        <v>2481.5</v>
      </c>
      <c r="O108" s="32"/>
      <c r="P108" s="32">
        <f t="shared" si="18"/>
        <v>2068.5</v>
      </c>
      <c r="Q108" s="32">
        <f t="shared" si="20"/>
        <v>2093.5</v>
      </c>
      <c r="R108" s="32">
        <f t="shared" si="21"/>
        <v>5351.5</v>
      </c>
      <c r="S108" s="32">
        <f t="shared" si="22"/>
        <v>32906.5</v>
      </c>
      <c r="T108" s="55" t="s">
        <v>45</v>
      </c>
    </row>
    <row r="109" spans="1:20" s="15" customFormat="1" x14ac:dyDescent="0.25">
      <c r="A109" s="90">
        <v>104</v>
      </c>
      <c r="B109" s="28" t="s">
        <v>317</v>
      </c>
      <c r="C109" s="105" t="s">
        <v>943</v>
      </c>
      <c r="D109" s="28" t="s">
        <v>311</v>
      </c>
      <c r="E109" s="28" t="s">
        <v>319</v>
      </c>
      <c r="F109" s="29" t="s">
        <v>950</v>
      </c>
      <c r="G109" s="30">
        <v>35000</v>
      </c>
      <c r="H109" s="31">
        <v>0</v>
      </c>
      <c r="I109" s="32">
        <v>25</v>
      </c>
      <c r="J109" s="53">
        <v>1004.5</v>
      </c>
      <c r="K109" s="54">
        <f t="shared" si="13"/>
        <v>2485</v>
      </c>
      <c r="L109" s="54">
        <f t="shared" si="14"/>
        <v>385.00000000000006</v>
      </c>
      <c r="M109" s="53">
        <v>1064</v>
      </c>
      <c r="N109" s="32">
        <f t="shared" si="15"/>
        <v>2481.5</v>
      </c>
      <c r="O109" s="32"/>
      <c r="P109" s="32">
        <f t="shared" si="18"/>
        <v>2068.5</v>
      </c>
      <c r="Q109" s="32">
        <f t="shared" si="20"/>
        <v>2093.5</v>
      </c>
      <c r="R109" s="32">
        <f t="shared" si="21"/>
        <v>5351.5</v>
      </c>
      <c r="S109" s="32">
        <f t="shared" si="22"/>
        <v>32906.5</v>
      </c>
      <c r="T109" s="55" t="s">
        <v>45</v>
      </c>
    </row>
    <row r="110" spans="1:20" s="15" customFormat="1" x14ac:dyDescent="0.25">
      <c r="A110" s="90">
        <v>105</v>
      </c>
      <c r="B110" s="28" t="s">
        <v>318</v>
      </c>
      <c r="C110" s="105" t="s">
        <v>943</v>
      </c>
      <c r="D110" s="28" t="s">
        <v>311</v>
      </c>
      <c r="E110" s="28" t="s">
        <v>319</v>
      </c>
      <c r="F110" s="29" t="s">
        <v>950</v>
      </c>
      <c r="G110" s="30">
        <v>35000</v>
      </c>
      <c r="H110" s="31">
        <v>0</v>
      </c>
      <c r="I110" s="32">
        <v>25</v>
      </c>
      <c r="J110" s="53">
        <v>1004.5</v>
      </c>
      <c r="K110" s="54">
        <f t="shared" si="13"/>
        <v>2485</v>
      </c>
      <c r="L110" s="54">
        <f t="shared" si="14"/>
        <v>385.00000000000006</v>
      </c>
      <c r="M110" s="53">
        <v>1064</v>
      </c>
      <c r="N110" s="32">
        <f t="shared" si="15"/>
        <v>2481.5</v>
      </c>
      <c r="O110" s="32"/>
      <c r="P110" s="32">
        <f t="shared" si="18"/>
        <v>2068.5</v>
      </c>
      <c r="Q110" s="32">
        <f t="shared" si="20"/>
        <v>2093.5</v>
      </c>
      <c r="R110" s="32">
        <f t="shared" si="21"/>
        <v>5351.5</v>
      </c>
      <c r="S110" s="32">
        <f t="shared" si="22"/>
        <v>32906.5</v>
      </c>
      <c r="T110" s="55" t="s">
        <v>45</v>
      </c>
    </row>
    <row r="111" spans="1:20" s="15" customFormat="1" x14ac:dyDescent="0.25">
      <c r="A111" s="90">
        <v>106</v>
      </c>
      <c r="B111" s="28" t="s">
        <v>315</v>
      </c>
      <c r="C111" s="105" t="s">
        <v>942</v>
      </c>
      <c r="D111" s="28" t="s">
        <v>311</v>
      </c>
      <c r="E111" s="28" t="s">
        <v>320</v>
      </c>
      <c r="F111" s="29" t="s">
        <v>950</v>
      </c>
      <c r="G111" s="30">
        <v>28500</v>
      </c>
      <c r="H111" s="31">
        <v>0</v>
      </c>
      <c r="I111" s="32">
        <v>25</v>
      </c>
      <c r="J111" s="53">
        <v>817.95</v>
      </c>
      <c r="K111" s="54">
        <f t="shared" si="13"/>
        <v>2023.4999999999998</v>
      </c>
      <c r="L111" s="54">
        <f t="shared" si="14"/>
        <v>313.50000000000006</v>
      </c>
      <c r="M111" s="53">
        <v>866.4</v>
      </c>
      <c r="N111" s="32">
        <f t="shared" si="15"/>
        <v>2020.65</v>
      </c>
      <c r="O111" s="32"/>
      <c r="P111" s="32">
        <f t="shared" si="18"/>
        <v>1684.35</v>
      </c>
      <c r="Q111" s="32">
        <f t="shared" si="20"/>
        <v>1709.35</v>
      </c>
      <c r="R111" s="32">
        <f t="shared" si="21"/>
        <v>4357.6499999999996</v>
      </c>
      <c r="S111" s="32">
        <f t="shared" si="22"/>
        <v>26790.65</v>
      </c>
      <c r="T111" s="55" t="s">
        <v>45</v>
      </c>
    </row>
    <row r="112" spans="1:20" s="15" customFormat="1" x14ac:dyDescent="0.25">
      <c r="A112" s="90">
        <v>107</v>
      </c>
      <c r="B112" s="28" t="s">
        <v>51</v>
      </c>
      <c r="C112" s="104" t="s">
        <v>942</v>
      </c>
      <c r="D112" s="28" t="s">
        <v>46</v>
      </c>
      <c r="E112" s="33" t="s">
        <v>67</v>
      </c>
      <c r="F112" s="29" t="s">
        <v>951</v>
      </c>
      <c r="G112" s="34">
        <v>25000</v>
      </c>
      <c r="H112" s="31">
        <v>0</v>
      </c>
      <c r="I112" s="32">
        <v>25</v>
      </c>
      <c r="J112" s="53">
        <v>717.5</v>
      </c>
      <c r="K112" s="54">
        <f t="shared" si="13"/>
        <v>1774.9999999999998</v>
      </c>
      <c r="L112" s="54">
        <f t="shared" si="14"/>
        <v>275</v>
      </c>
      <c r="M112" s="53">
        <v>760</v>
      </c>
      <c r="N112" s="32">
        <f t="shared" si="15"/>
        <v>1772.5000000000002</v>
      </c>
      <c r="O112" s="32"/>
      <c r="P112" s="32">
        <f t="shared" si="18"/>
        <v>1477.5</v>
      </c>
      <c r="Q112" s="32">
        <f t="shared" si="20"/>
        <v>1502.5</v>
      </c>
      <c r="R112" s="32">
        <f t="shared" si="21"/>
        <v>3822.5</v>
      </c>
      <c r="S112" s="32">
        <f t="shared" si="22"/>
        <v>23497.5</v>
      </c>
      <c r="T112" s="55" t="s">
        <v>45</v>
      </c>
    </row>
    <row r="113" spans="1:20" s="15" customFormat="1" x14ac:dyDescent="0.25">
      <c r="A113" s="90">
        <v>108</v>
      </c>
      <c r="B113" s="33" t="s">
        <v>54</v>
      </c>
      <c r="C113" s="107" t="s">
        <v>942</v>
      </c>
      <c r="D113" s="33" t="s">
        <v>46</v>
      </c>
      <c r="E113" s="33" t="s">
        <v>67</v>
      </c>
      <c r="F113" s="35" t="s">
        <v>950</v>
      </c>
      <c r="G113" s="34">
        <v>25000</v>
      </c>
      <c r="H113" s="92">
        <v>0</v>
      </c>
      <c r="I113" s="32">
        <v>25</v>
      </c>
      <c r="J113" s="93">
        <v>717.5</v>
      </c>
      <c r="K113" s="36">
        <f t="shared" si="13"/>
        <v>1774.9999999999998</v>
      </c>
      <c r="L113" s="36">
        <f t="shared" si="14"/>
        <v>275</v>
      </c>
      <c r="M113" s="93">
        <v>760</v>
      </c>
      <c r="N113" s="37">
        <f t="shared" si="15"/>
        <v>1772.5000000000002</v>
      </c>
      <c r="O113" s="37"/>
      <c r="P113" s="37">
        <f t="shared" si="18"/>
        <v>1477.5</v>
      </c>
      <c r="Q113" s="37">
        <f t="shared" si="20"/>
        <v>1502.5</v>
      </c>
      <c r="R113" s="37">
        <f t="shared" si="21"/>
        <v>3822.5</v>
      </c>
      <c r="S113" s="37">
        <f t="shared" si="22"/>
        <v>23497.5</v>
      </c>
      <c r="T113" s="55" t="s">
        <v>45</v>
      </c>
    </row>
    <row r="114" spans="1:20" s="15" customFormat="1" x14ac:dyDescent="0.25">
      <c r="A114" s="90">
        <v>109</v>
      </c>
      <c r="B114" s="28" t="s">
        <v>118</v>
      </c>
      <c r="C114" s="104" t="s">
        <v>942</v>
      </c>
      <c r="D114" s="28" t="s">
        <v>46</v>
      </c>
      <c r="E114" s="28" t="s">
        <v>123</v>
      </c>
      <c r="F114" s="29" t="s">
        <v>951</v>
      </c>
      <c r="G114" s="30">
        <v>25000</v>
      </c>
      <c r="H114" s="31">
        <v>0</v>
      </c>
      <c r="I114" s="32">
        <v>25</v>
      </c>
      <c r="J114" s="53">
        <v>717.5</v>
      </c>
      <c r="K114" s="54">
        <f t="shared" si="13"/>
        <v>1774.9999999999998</v>
      </c>
      <c r="L114" s="54">
        <f t="shared" si="14"/>
        <v>275</v>
      </c>
      <c r="M114" s="53">
        <v>760</v>
      </c>
      <c r="N114" s="32">
        <f t="shared" si="15"/>
        <v>1772.5000000000002</v>
      </c>
      <c r="O114" s="32"/>
      <c r="P114" s="32">
        <f t="shared" si="18"/>
        <v>1477.5</v>
      </c>
      <c r="Q114" s="32">
        <f t="shared" si="20"/>
        <v>1502.5</v>
      </c>
      <c r="R114" s="32">
        <f t="shared" si="21"/>
        <v>3822.5</v>
      </c>
      <c r="S114" s="32">
        <f t="shared" si="22"/>
        <v>23497.5</v>
      </c>
      <c r="T114" s="55" t="s">
        <v>45</v>
      </c>
    </row>
    <row r="115" spans="1:20" s="15" customFormat="1" x14ac:dyDescent="0.25">
      <c r="A115" s="90">
        <v>110</v>
      </c>
      <c r="B115" s="28" t="s">
        <v>140</v>
      </c>
      <c r="C115" s="104" t="s">
        <v>942</v>
      </c>
      <c r="D115" s="28" t="s">
        <v>46</v>
      </c>
      <c r="E115" s="28" t="s">
        <v>141</v>
      </c>
      <c r="F115" s="29" t="s">
        <v>950</v>
      </c>
      <c r="G115" s="30">
        <v>25000</v>
      </c>
      <c r="H115" s="31">
        <v>0</v>
      </c>
      <c r="I115" s="32">
        <v>25</v>
      </c>
      <c r="J115" s="53">
        <v>717.5</v>
      </c>
      <c r="K115" s="54">
        <f t="shared" si="13"/>
        <v>1774.9999999999998</v>
      </c>
      <c r="L115" s="54">
        <f t="shared" si="14"/>
        <v>275</v>
      </c>
      <c r="M115" s="53">
        <v>760</v>
      </c>
      <c r="N115" s="32">
        <f t="shared" si="15"/>
        <v>1772.5000000000002</v>
      </c>
      <c r="O115" s="32"/>
      <c r="P115" s="32">
        <f t="shared" si="18"/>
        <v>1477.5</v>
      </c>
      <c r="Q115" s="32">
        <f t="shared" si="20"/>
        <v>1502.5</v>
      </c>
      <c r="R115" s="32">
        <f t="shared" si="21"/>
        <v>3822.5</v>
      </c>
      <c r="S115" s="32">
        <f t="shared" si="22"/>
        <v>23497.5</v>
      </c>
      <c r="T115" s="55" t="s">
        <v>45</v>
      </c>
    </row>
    <row r="116" spans="1:20" s="15" customFormat="1" x14ac:dyDescent="0.25">
      <c r="A116" s="90">
        <v>111</v>
      </c>
      <c r="B116" s="28" t="s">
        <v>299</v>
      </c>
      <c r="C116" s="105" t="s">
        <v>942</v>
      </c>
      <c r="D116" s="28" t="s">
        <v>46</v>
      </c>
      <c r="E116" s="28" t="s">
        <v>141</v>
      </c>
      <c r="F116" s="29" t="s">
        <v>950</v>
      </c>
      <c r="G116" s="30">
        <v>25000</v>
      </c>
      <c r="H116" s="31">
        <v>0</v>
      </c>
      <c r="I116" s="32">
        <v>25</v>
      </c>
      <c r="J116" s="53">
        <v>717.5</v>
      </c>
      <c r="K116" s="54">
        <f t="shared" si="13"/>
        <v>1774.9999999999998</v>
      </c>
      <c r="L116" s="54">
        <f t="shared" si="14"/>
        <v>275</v>
      </c>
      <c r="M116" s="53">
        <v>760</v>
      </c>
      <c r="N116" s="32">
        <f t="shared" si="15"/>
        <v>1772.5000000000002</v>
      </c>
      <c r="O116" s="32"/>
      <c r="P116" s="32">
        <f t="shared" si="18"/>
        <v>1477.5</v>
      </c>
      <c r="Q116" s="32">
        <f t="shared" si="20"/>
        <v>1502.5</v>
      </c>
      <c r="R116" s="32">
        <f t="shared" si="21"/>
        <v>3822.5</v>
      </c>
      <c r="S116" s="32">
        <f t="shared" si="22"/>
        <v>23497.5</v>
      </c>
      <c r="T116" s="55" t="s">
        <v>45</v>
      </c>
    </row>
    <row r="117" spans="1:20" s="15" customFormat="1" x14ac:dyDescent="0.25">
      <c r="A117" s="90">
        <v>112</v>
      </c>
      <c r="B117" s="28" t="s">
        <v>137</v>
      </c>
      <c r="C117" s="104" t="s">
        <v>942</v>
      </c>
      <c r="D117" s="28" t="s">
        <v>46</v>
      </c>
      <c r="E117" s="28" t="s">
        <v>141</v>
      </c>
      <c r="F117" s="29" t="s">
        <v>950</v>
      </c>
      <c r="G117" s="30">
        <v>25000</v>
      </c>
      <c r="H117" s="31">
        <v>0</v>
      </c>
      <c r="I117" s="32">
        <v>25</v>
      </c>
      <c r="J117" s="53">
        <v>717.5</v>
      </c>
      <c r="K117" s="54">
        <f t="shared" si="13"/>
        <v>1774.9999999999998</v>
      </c>
      <c r="L117" s="54">
        <f t="shared" si="14"/>
        <v>275</v>
      </c>
      <c r="M117" s="53">
        <v>760</v>
      </c>
      <c r="N117" s="32">
        <f t="shared" si="15"/>
        <v>1772.5000000000002</v>
      </c>
      <c r="O117" s="32"/>
      <c r="P117" s="32">
        <f t="shared" si="18"/>
        <v>1477.5</v>
      </c>
      <c r="Q117" s="32">
        <f t="shared" si="20"/>
        <v>1502.5</v>
      </c>
      <c r="R117" s="32">
        <f t="shared" si="21"/>
        <v>3822.5</v>
      </c>
      <c r="S117" s="32">
        <f t="shared" ref="S117:S148" si="23">+G117-Q117</f>
        <v>23497.5</v>
      </c>
      <c r="T117" s="55" t="s">
        <v>45</v>
      </c>
    </row>
    <row r="118" spans="1:20" s="15" customFormat="1" x14ac:dyDescent="0.25">
      <c r="A118" s="90">
        <v>113</v>
      </c>
      <c r="B118" s="28" t="s">
        <v>48</v>
      </c>
      <c r="C118" s="104" t="s">
        <v>942</v>
      </c>
      <c r="D118" s="28" t="s">
        <v>46</v>
      </c>
      <c r="E118" s="28" t="s">
        <v>64</v>
      </c>
      <c r="F118" s="29" t="s">
        <v>950</v>
      </c>
      <c r="G118" s="30">
        <v>25000</v>
      </c>
      <c r="H118" s="31">
        <v>0</v>
      </c>
      <c r="I118" s="32">
        <v>25</v>
      </c>
      <c r="J118" s="53">
        <v>717.5</v>
      </c>
      <c r="K118" s="54">
        <f t="shared" si="13"/>
        <v>1774.9999999999998</v>
      </c>
      <c r="L118" s="54">
        <f t="shared" si="14"/>
        <v>275</v>
      </c>
      <c r="M118" s="53">
        <v>760</v>
      </c>
      <c r="N118" s="32">
        <f t="shared" si="15"/>
        <v>1772.5000000000002</v>
      </c>
      <c r="O118" s="32"/>
      <c r="P118" s="32">
        <f t="shared" si="18"/>
        <v>1477.5</v>
      </c>
      <c r="Q118" s="32">
        <f t="shared" si="20"/>
        <v>1502.5</v>
      </c>
      <c r="R118" s="32">
        <f t="shared" si="21"/>
        <v>3822.5</v>
      </c>
      <c r="S118" s="32">
        <f t="shared" si="23"/>
        <v>23497.5</v>
      </c>
      <c r="T118" s="55" t="s">
        <v>45</v>
      </c>
    </row>
    <row r="119" spans="1:20" s="15" customFormat="1" x14ac:dyDescent="0.25">
      <c r="A119" s="90">
        <v>114</v>
      </c>
      <c r="B119" s="28" t="s">
        <v>1140</v>
      </c>
      <c r="C119" s="104" t="s">
        <v>943</v>
      </c>
      <c r="D119" s="28" t="s">
        <v>46</v>
      </c>
      <c r="E119" s="28" t="s">
        <v>64</v>
      </c>
      <c r="F119" s="29" t="s">
        <v>951</v>
      </c>
      <c r="G119" s="30">
        <v>25000</v>
      </c>
      <c r="H119" s="31">
        <v>0</v>
      </c>
      <c r="I119" s="32">
        <v>25</v>
      </c>
      <c r="J119" s="53">
        <v>717.5</v>
      </c>
      <c r="K119" s="54">
        <f t="shared" si="13"/>
        <v>1774.9999999999998</v>
      </c>
      <c r="L119" s="54">
        <f t="shared" si="14"/>
        <v>275</v>
      </c>
      <c r="M119" s="53">
        <v>760</v>
      </c>
      <c r="N119" s="32">
        <f t="shared" si="15"/>
        <v>1772.5000000000002</v>
      </c>
      <c r="O119" s="32"/>
      <c r="P119" s="32">
        <f t="shared" si="18"/>
        <v>1477.5</v>
      </c>
      <c r="Q119" s="32">
        <f t="shared" si="20"/>
        <v>1502.5</v>
      </c>
      <c r="R119" s="32">
        <f t="shared" si="21"/>
        <v>3822.5</v>
      </c>
      <c r="S119" s="32">
        <f t="shared" si="23"/>
        <v>23497.5</v>
      </c>
      <c r="T119" s="55" t="s">
        <v>45</v>
      </c>
    </row>
    <row r="120" spans="1:20" s="15" customFormat="1" x14ac:dyDescent="0.25">
      <c r="A120" s="90">
        <v>115</v>
      </c>
      <c r="B120" s="28" t="s">
        <v>47</v>
      </c>
      <c r="C120" s="104" t="s">
        <v>942</v>
      </c>
      <c r="D120" s="28" t="s">
        <v>46</v>
      </c>
      <c r="E120" s="28" t="s">
        <v>65</v>
      </c>
      <c r="F120" s="29" t="s">
        <v>950</v>
      </c>
      <c r="G120" s="30">
        <v>25000</v>
      </c>
      <c r="H120" s="31">
        <v>0</v>
      </c>
      <c r="I120" s="32">
        <v>25</v>
      </c>
      <c r="J120" s="53">
        <v>717.5</v>
      </c>
      <c r="K120" s="54">
        <f t="shared" si="13"/>
        <v>1774.9999999999998</v>
      </c>
      <c r="L120" s="54">
        <f t="shared" si="14"/>
        <v>275</v>
      </c>
      <c r="M120" s="53">
        <v>760</v>
      </c>
      <c r="N120" s="32">
        <f t="shared" si="15"/>
        <v>1772.5000000000002</v>
      </c>
      <c r="O120" s="32"/>
      <c r="P120" s="32">
        <f t="shared" si="18"/>
        <v>1477.5</v>
      </c>
      <c r="Q120" s="32">
        <f t="shared" si="20"/>
        <v>1502.5</v>
      </c>
      <c r="R120" s="32">
        <f t="shared" si="21"/>
        <v>3822.5</v>
      </c>
      <c r="S120" s="32">
        <f t="shared" si="23"/>
        <v>23497.5</v>
      </c>
      <c r="T120" s="55" t="s">
        <v>45</v>
      </c>
    </row>
    <row r="121" spans="1:20" s="15" customFormat="1" x14ac:dyDescent="0.25">
      <c r="A121" s="90">
        <v>116</v>
      </c>
      <c r="B121" s="28" t="s">
        <v>52</v>
      </c>
      <c r="C121" s="104" t="s">
        <v>942</v>
      </c>
      <c r="D121" s="28" t="s">
        <v>46</v>
      </c>
      <c r="E121" s="28" t="s">
        <v>65</v>
      </c>
      <c r="F121" s="29" t="s">
        <v>950</v>
      </c>
      <c r="G121" s="30">
        <v>25000</v>
      </c>
      <c r="H121" s="31">
        <v>0</v>
      </c>
      <c r="I121" s="32">
        <v>25</v>
      </c>
      <c r="J121" s="53">
        <v>717.5</v>
      </c>
      <c r="K121" s="54">
        <f t="shared" si="13"/>
        <v>1774.9999999999998</v>
      </c>
      <c r="L121" s="54">
        <f t="shared" si="14"/>
        <v>275</v>
      </c>
      <c r="M121" s="53">
        <v>760</v>
      </c>
      <c r="N121" s="32">
        <f t="shared" si="15"/>
        <v>1772.5000000000002</v>
      </c>
      <c r="O121" s="32"/>
      <c r="P121" s="32">
        <f t="shared" si="18"/>
        <v>1477.5</v>
      </c>
      <c r="Q121" s="32">
        <f t="shared" si="20"/>
        <v>1502.5</v>
      </c>
      <c r="R121" s="32">
        <f t="shared" si="21"/>
        <v>3822.5</v>
      </c>
      <c r="S121" s="32">
        <f t="shared" si="23"/>
        <v>23497.5</v>
      </c>
      <c r="T121" s="55" t="s">
        <v>45</v>
      </c>
    </row>
    <row r="122" spans="1:20" s="15" customFormat="1" x14ac:dyDescent="0.25">
      <c r="A122" s="90">
        <v>117</v>
      </c>
      <c r="B122" s="28" t="s">
        <v>56</v>
      </c>
      <c r="C122" s="104" t="s">
        <v>942</v>
      </c>
      <c r="D122" s="28" t="s">
        <v>46</v>
      </c>
      <c r="E122" s="28" t="s">
        <v>65</v>
      </c>
      <c r="F122" s="29" t="s">
        <v>951</v>
      </c>
      <c r="G122" s="30">
        <v>25000</v>
      </c>
      <c r="H122" s="31">
        <v>0</v>
      </c>
      <c r="I122" s="32">
        <v>25</v>
      </c>
      <c r="J122" s="53">
        <v>717.5</v>
      </c>
      <c r="K122" s="54">
        <f t="shared" ref="K122:K183" si="24">+G122*7.1%</f>
        <v>1774.9999999999998</v>
      </c>
      <c r="L122" s="54">
        <f t="shared" ref="L122:L183" si="25">+G122*1.1%</f>
        <v>275</v>
      </c>
      <c r="M122" s="53">
        <v>760</v>
      </c>
      <c r="N122" s="32">
        <f t="shared" si="15"/>
        <v>1772.5000000000002</v>
      </c>
      <c r="O122" s="32"/>
      <c r="P122" s="32">
        <f t="shared" si="18"/>
        <v>1477.5</v>
      </c>
      <c r="Q122" s="32">
        <f t="shared" si="20"/>
        <v>1502.5</v>
      </c>
      <c r="R122" s="32">
        <f t="shared" si="21"/>
        <v>3822.5</v>
      </c>
      <c r="S122" s="32">
        <f t="shared" si="23"/>
        <v>23497.5</v>
      </c>
      <c r="T122" s="55" t="s">
        <v>45</v>
      </c>
    </row>
    <row r="123" spans="1:20" s="15" customFormat="1" x14ac:dyDescent="0.25">
      <c r="A123" s="90">
        <v>118</v>
      </c>
      <c r="B123" s="28" t="s">
        <v>49</v>
      </c>
      <c r="C123" s="104" t="s">
        <v>943</v>
      </c>
      <c r="D123" s="28" t="s">
        <v>46</v>
      </c>
      <c r="E123" s="28" t="s">
        <v>37</v>
      </c>
      <c r="F123" s="29" t="s">
        <v>951</v>
      </c>
      <c r="G123" s="30">
        <v>25000</v>
      </c>
      <c r="H123" s="31">
        <v>0</v>
      </c>
      <c r="I123" s="32">
        <v>25</v>
      </c>
      <c r="J123" s="53">
        <v>717.5</v>
      </c>
      <c r="K123" s="54">
        <f t="shared" si="24"/>
        <v>1774.9999999999998</v>
      </c>
      <c r="L123" s="54">
        <f t="shared" si="25"/>
        <v>275</v>
      </c>
      <c r="M123" s="53">
        <v>760</v>
      </c>
      <c r="N123" s="32">
        <f t="shared" si="15"/>
        <v>1772.5000000000002</v>
      </c>
      <c r="O123" s="32"/>
      <c r="P123" s="32">
        <f t="shared" si="18"/>
        <v>1477.5</v>
      </c>
      <c r="Q123" s="32">
        <f t="shared" si="20"/>
        <v>1502.5</v>
      </c>
      <c r="R123" s="32">
        <f t="shared" si="21"/>
        <v>3822.5</v>
      </c>
      <c r="S123" s="32">
        <f t="shared" si="23"/>
        <v>23497.5</v>
      </c>
      <c r="T123" s="55" t="s">
        <v>45</v>
      </c>
    </row>
    <row r="124" spans="1:20" s="15" customFormat="1" x14ac:dyDescent="0.25">
      <c r="A124" s="90">
        <v>119</v>
      </c>
      <c r="B124" s="28" t="s">
        <v>1003</v>
      </c>
      <c r="C124" s="104" t="s">
        <v>942</v>
      </c>
      <c r="D124" s="28" t="s">
        <v>46</v>
      </c>
      <c r="E124" s="28" t="s">
        <v>37</v>
      </c>
      <c r="F124" s="28" t="s">
        <v>46</v>
      </c>
      <c r="G124" s="30">
        <v>25000</v>
      </c>
      <c r="H124" s="31">
        <v>0</v>
      </c>
      <c r="I124" s="32">
        <v>25</v>
      </c>
      <c r="J124" s="53">
        <v>717.5</v>
      </c>
      <c r="K124" s="54">
        <f t="shared" si="24"/>
        <v>1774.9999999999998</v>
      </c>
      <c r="L124" s="54">
        <f t="shared" si="25"/>
        <v>275</v>
      </c>
      <c r="M124" s="53">
        <v>760</v>
      </c>
      <c r="N124" s="32">
        <f t="shared" si="15"/>
        <v>1772.5000000000002</v>
      </c>
      <c r="O124" s="32"/>
      <c r="P124" s="32">
        <f t="shared" si="18"/>
        <v>1477.5</v>
      </c>
      <c r="Q124" s="32">
        <f t="shared" si="20"/>
        <v>1502.5</v>
      </c>
      <c r="R124" s="32">
        <f t="shared" si="21"/>
        <v>3822.5</v>
      </c>
      <c r="S124" s="32">
        <f t="shared" si="23"/>
        <v>23497.5</v>
      </c>
      <c r="T124" s="55" t="s">
        <v>45</v>
      </c>
    </row>
    <row r="125" spans="1:20" s="15" customFormat="1" x14ac:dyDescent="0.25">
      <c r="A125" s="90">
        <v>120</v>
      </c>
      <c r="B125" s="28" t="s">
        <v>1032</v>
      </c>
      <c r="C125" s="104" t="s">
        <v>942</v>
      </c>
      <c r="D125" s="28" t="s">
        <v>46</v>
      </c>
      <c r="E125" s="28" t="s">
        <v>37</v>
      </c>
      <c r="F125" s="28" t="s">
        <v>46</v>
      </c>
      <c r="G125" s="30">
        <v>25000</v>
      </c>
      <c r="H125" s="31">
        <v>0</v>
      </c>
      <c r="I125" s="32">
        <v>25</v>
      </c>
      <c r="J125" s="53">
        <v>717.5</v>
      </c>
      <c r="K125" s="54">
        <f t="shared" si="24"/>
        <v>1774.9999999999998</v>
      </c>
      <c r="L125" s="54">
        <f t="shared" si="25"/>
        <v>275</v>
      </c>
      <c r="M125" s="53">
        <v>760</v>
      </c>
      <c r="N125" s="32">
        <f t="shared" si="15"/>
        <v>1772.5000000000002</v>
      </c>
      <c r="O125" s="32"/>
      <c r="P125" s="32">
        <f t="shared" si="18"/>
        <v>1477.5</v>
      </c>
      <c r="Q125" s="32">
        <f t="shared" si="20"/>
        <v>1502.5</v>
      </c>
      <c r="R125" s="32">
        <f t="shared" si="21"/>
        <v>3822.5</v>
      </c>
      <c r="S125" s="32">
        <f t="shared" si="23"/>
        <v>23497.5</v>
      </c>
      <c r="T125" s="55" t="s">
        <v>45</v>
      </c>
    </row>
    <row r="126" spans="1:20" s="15" customFormat="1" x14ac:dyDescent="0.25">
      <c r="A126" s="90">
        <v>121</v>
      </c>
      <c r="B126" s="28" t="s">
        <v>1004</v>
      </c>
      <c r="C126" s="104" t="s">
        <v>942</v>
      </c>
      <c r="D126" s="28" t="s">
        <v>46</v>
      </c>
      <c r="E126" s="28" t="s">
        <v>37</v>
      </c>
      <c r="F126" s="29" t="s">
        <v>950</v>
      </c>
      <c r="G126" s="30">
        <v>25000</v>
      </c>
      <c r="H126" s="31">
        <v>0</v>
      </c>
      <c r="I126" s="32">
        <v>25</v>
      </c>
      <c r="J126" s="53">
        <v>717.5</v>
      </c>
      <c r="K126" s="54">
        <f t="shared" si="24"/>
        <v>1774.9999999999998</v>
      </c>
      <c r="L126" s="54">
        <f t="shared" si="25"/>
        <v>275</v>
      </c>
      <c r="M126" s="53">
        <v>760</v>
      </c>
      <c r="N126" s="32">
        <f t="shared" si="15"/>
        <v>1772.5000000000002</v>
      </c>
      <c r="O126" s="32"/>
      <c r="P126" s="32">
        <f t="shared" si="18"/>
        <v>1477.5</v>
      </c>
      <c r="Q126" s="32">
        <f t="shared" si="20"/>
        <v>1502.5</v>
      </c>
      <c r="R126" s="32">
        <f t="shared" si="21"/>
        <v>3822.5</v>
      </c>
      <c r="S126" s="32">
        <f t="shared" si="23"/>
        <v>23497.5</v>
      </c>
      <c r="T126" s="55" t="s">
        <v>45</v>
      </c>
    </row>
    <row r="127" spans="1:20" s="15" customFormat="1" x14ac:dyDescent="0.25">
      <c r="A127" s="90">
        <v>122</v>
      </c>
      <c r="B127" s="28" t="s">
        <v>1005</v>
      </c>
      <c r="C127" s="104" t="s">
        <v>943</v>
      </c>
      <c r="D127" s="28" t="s">
        <v>46</v>
      </c>
      <c r="E127" s="28" t="s">
        <v>37</v>
      </c>
      <c r="F127" s="29" t="s">
        <v>950</v>
      </c>
      <c r="G127" s="30">
        <v>25000</v>
      </c>
      <c r="H127" s="31">
        <v>0</v>
      </c>
      <c r="I127" s="32">
        <v>25</v>
      </c>
      <c r="J127" s="53">
        <v>717.5</v>
      </c>
      <c r="K127" s="54">
        <f t="shared" si="24"/>
        <v>1774.9999999999998</v>
      </c>
      <c r="L127" s="54">
        <f t="shared" si="25"/>
        <v>275</v>
      </c>
      <c r="M127" s="53">
        <v>760</v>
      </c>
      <c r="N127" s="32">
        <f t="shared" si="15"/>
        <v>1772.5000000000002</v>
      </c>
      <c r="O127" s="32"/>
      <c r="P127" s="32">
        <f t="shared" si="18"/>
        <v>1477.5</v>
      </c>
      <c r="Q127" s="32">
        <f t="shared" si="20"/>
        <v>1502.5</v>
      </c>
      <c r="R127" s="32">
        <f t="shared" si="21"/>
        <v>3822.5</v>
      </c>
      <c r="S127" s="32">
        <f t="shared" si="23"/>
        <v>23497.5</v>
      </c>
      <c r="T127" s="55" t="s">
        <v>45</v>
      </c>
    </row>
    <row r="128" spans="1:20" s="27" customFormat="1" x14ac:dyDescent="0.25">
      <c r="A128" s="90">
        <v>123</v>
      </c>
      <c r="B128" s="28" t="s">
        <v>1160</v>
      </c>
      <c r="C128" s="104" t="s">
        <v>942</v>
      </c>
      <c r="D128" s="28" t="s">
        <v>46</v>
      </c>
      <c r="E128" s="28" t="s">
        <v>70</v>
      </c>
      <c r="F128" s="29" t="s">
        <v>946</v>
      </c>
      <c r="G128" s="30">
        <v>25000</v>
      </c>
      <c r="H128" s="31">
        <v>0</v>
      </c>
      <c r="I128" s="32">
        <v>25</v>
      </c>
      <c r="J128" s="53">
        <v>717.5</v>
      </c>
      <c r="K128" s="54">
        <f t="shared" si="24"/>
        <v>1774.9999999999998</v>
      </c>
      <c r="L128" s="54">
        <f t="shared" si="25"/>
        <v>275</v>
      </c>
      <c r="M128" s="53">
        <v>760</v>
      </c>
      <c r="N128" s="32">
        <f t="shared" si="15"/>
        <v>1772.5000000000002</v>
      </c>
      <c r="O128" s="32"/>
      <c r="P128" s="32">
        <f t="shared" si="18"/>
        <v>1477.5</v>
      </c>
      <c r="Q128" s="32">
        <f t="shared" si="20"/>
        <v>1502.5</v>
      </c>
      <c r="R128" s="32">
        <f t="shared" si="21"/>
        <v>3822.5</v>
      </c>
      <c r="S128" s="32">
        <f t="shared" si="23"/>
        <v>23497.5</v>
      </c>
      <c r="T128" s="55" t="s">
        <v>45</v>
      </c>
    </row>
    <row r="129" spans="1:20" s="15" customFormat="1" x14ac:dyDescent="0.25">
      <c r="A129" s="90">
        <v>124</v>
      </c>
      <c r="B129" s="28" t="s">
        <v>171</v>
      </c>
      <c r="C129" s="104" t="s">
        <v>942</v>
      </c>
      <c r="D129" s="28" t="s">
        <v>46</v>
      </c>
      <c r="E129" s="28" t="s">
        <v>164</v>
      </c>
      <c r="F129" s="29" t="s">
        <v>951</v>
      </c>
      <c r="G129" s="30">
        <v>26250</v>
      </c>
      <c r="H129" s="31">
        <v>0</v>
      </c>
      <c r="I129" s="32">
        <v>25</v>
      </c>
      <c r="J129" s="53">
        <v>753.38</v>
      </c>
      <c r="K129" s="54">
        <f t="shared" si="24"/>
        <v>1863.7499999999998</v>
      </c>
      <c r="L129" s="54">
        <f t="shared" si="25"/>
        <v>288.75000000000006</v>
      </c>
      <c r="M129" s="53">
        <v>798</v>
      </c>
      <c r="N129" s="32">
        <f t="shared" si="15"/>
        <v>1861.1250000000002</v>
      </c>
      <c r="O129" s="32"/>
      <c r="P129" s="32">
        <f t="shared" si="18"/>
        <v>1551.38</v>
      </c>
      <c r="Q129" s="32">
        <f t="shared" si="20"/>
        <v>1576.38</v>
      </c>
      <c r="R129" s="32">
        <f t="shared" si="21"/>
        <v>4013.625</v>
      </c>
      <c r="S129" s="32">
        <f t="shared" si="23"/>
        <v>24673.62</v>
      </c>
      <c r="T129" s="55" t="s">
        <v>45</v>
      </c>
    </row>
    <row r="130" spans="1:20" s="15" customFormat="1" x14ac:dyDescent="0.25">
      <c r="A130" s="90">
        <v>125</v>
      </c>
      <c r="B130" s="28" t="s">
        <v>935</v>
      </c>
      <c r="C130" s="104" t="s">
        <v>942</v>
      </c>
      <c r="D130" s="28" t="s">
        <v>46</v>
      </c>
      <c r="E130" s="28" t="s">
        <v>106</v>
      </c>
      <c r="F130" s="52" t="s">
        <v>950</v>
      </c>
      <c r="G130" s="30">
        <v>100000</v>
      </c>
      <c r="H130" s="30">
        <v>12105.37</v>
      </c>
      <c r="I130" s="32">
        <v>25</v>
      </c>
      <c r="J130" s="53">
        <v>2870</v>
      </c>
      <c r="K130" s="54">
        <f>+G130*7.1%</f>
        <v>7099.9999999999991</v>
      </c>
      <c r="L130" s="54">
        <f>+G130*1.1%</f>
        <v>1100</v>
      </c>
      <c r="M130" s="53">
        <v>3040</v>
      </c>
      <c r="N130" s="32">
        <f t="shared" si="15"/>
        <v>7090.0000000000009</v>
      </c>
      <c r="O130" s="32"/>
      <c r="P130" s="32">
        <f t="shared" si="18"/>
        <v>5910</v>
      </c>
      <c r="Q130" s="32">
        <f t="shared" si="20"/>
        <v>18040.370000000003</v>
      </c>
      <c r="R130" s="32">
        <f t="shared" si="21"/>
        <v>15290</v>
      </c>
      <c r="S130" s="32">
        <f t="shared" si="23"/>
        <v>81959.63</v>
      </c>
      <c r="T130" s="55" t="s">
        <v>45</v>
      </c>
    </row>
    <row r="131" spans="1:20" s="15" customFormat="1" x14ac:dyDescent="0.25">
      <c r="A131" s="90">
        <v>126</v>
      </c>
      <c r="B131" s="28" t="s">
        <v>1092</v>
      </c>
      <c r="C131" s="104" t="s">
        <v>942</v>
      </c>
      <c r="D131" s="28" t="s">
        <v>46</v>
      </c>
      <c r="E131" s="28" t="s">
        <v>956</v>
      </c>
      <c r="F131" s="29" t="s">
        <v>946</v>
      </c>
      <c r="G131" s="30">
        <v>25000</v>
      </c>
      <c r="H131" s="31">
        <v>0</v>
      </c>
      <c r="I131" s="32">
        <v>25</v>
      </c>
      <c r="J131" s="53">
        <v>717.5</v>
      </c>
      <c r="K131" s="54">
        <f>+G131*7.1%</f>
        <v>1774.9999999999998</v>
      </c>
      <c r="L131" s="54">
        <f>+G131*1.1%</f>
        <v>275</v>
      </c>
      <c r="M131" s="53">
        <v>760</v>
      </c>
      <c r="N131" s="32">
        <f t="shared" si="15"/>
        <v>1772.5000000000002</v>
      </c>
      <c r="O131" s="32"/>
      <c r="P131" s="32">
        <f t="shared" si="18"/>
        <v>1477.5</v>
      </c>
      <c r="Q131" s="32">
        <f t="shared" si="20"/>
        <v>1502.5</v>
      </c>
      <c r="R131" s="32">
        <f t="shared" si="21"/>
        <v>3822.5</v>
      </c>
      <c r="S131" s="32">
        <f t="shared" si="23"/>
        <v>23497.5</v>
      </c>
      <c r="T131" s="55" t="s">
        <v>45</v>
      </c>
    </row>
    <row r="132" spans="1:20" s="15" customFormat="1" x14ac:dyDescent="0.25">
      <c r="A132" s="90">
        <v>127</v>
      </c>
      <c r="B132" s="28" t="s">
        <v>314</v>
      </c>
      <c r="C132" s="105" t="s">
        <v>942</v>
      </c>
      <c r="D132" s="28" t="s">
        <v>311</v>
      </c>
      <c r="E132" s="28" t="s">
        <v>1108</v>
      </c>
      <c r="F132" s="29" t="s">
        <v>951</v>
      </c>
      <c r="G132" s="30">
        <v>46000</v>
      </c>
      <c r="H132" s="53">
        <v>1289.46</v>
      </c>
      <c r="I132" s="32">
        <v>25</v>
      </c>
      <c r="J132" s="53">
        <v>1320.2</v>
      </c>
      <c r="K132" s="54">
        <f>+G132*7.1%</f>
        <v>3265.9999999999995</v>
      </c>
      <c r="L132" s="54">
        <f>+G132*1.1%</f>
        <v>506.00000000000006</v>
      </c>
      <c r="M132" s="53">
        <v>1398.4</v>
      </c>
      <c r="N132" s="32">
        <f t="shared" si="15"/>
        <v>3261.4</v>
      </c>
      <c r="O132" s="32"/>
      <c r="P132" s="32">
        <f t="shared" si="18"/>
        <v>2718.6000000000004</v>
      </c>
      <c r="Q132" s="32">
        <f t="shared" si="20"/>
        <v>4033.06</v>
      </c>
      <c r="R132" s="32">
        <f t="shared" si="21"/>
        <v>7033.4</v>
      </c>
      <c r="S132" s="32">
        <f t="shared" si="23"/>
        <v>41966.94</v>
      </c>
      <c r="T132" s="55" t="s">
        <v>45</v>
      </c>
    </row>
    <row r="133" spans="1:20" s="15" customFormat="1" x14ac:dyDescent="0.25">
      <c r="A133" s="90">
        <v>128</v>
      </c>
      <c r="B133" s="28" t="s">
        <v>55</v>
      </c>
      <c r="C133" s="104" t="s">
        <v>943</v>
      </c>
      <c r="D133" s="28" t="s">
        <v>46</v>
      </c>
      <c r="E133" s="28" t="s">
        <v>37</v>
      </c>
      <c r="F133" s="29" t="s">
        <v>951</v>
      </c>
      <c r="G133" s="30">
        <v>25000</v>
      </c>
      <c r="H133" s="31">
        <v>0</v>
      </c>
      <c r="I133" s="32">
        <v>25</v>
      </c>
      <c r="J133" s="53">
        <v>717.5</v>
      </c>
      <c r="K133" s="54">
        <f t="shared" si="24"/>
        <v>1774.9999999999998</v>
      </c>
      <c r="L133" s="54">
        <f t="shared" si="25"/>
        <v>275</v>
      </c>
      <c r="M133" s="53">
        <v>760</v>
      </c>
      <c r="N133" s="32">
        <f t="shared" si="15"/>
        <v>1772.5000000000002</v>
      </c>
      <c r="O133" s="32"/>
      <c r="P133" s="32">
        <f t="shared" si="18"/>
        <v>1477.5</v>
      </c>
      <c r="Q133" s="32">
        <f t="shared" si="20"/>
        <v>1502.5</v>
      </c>
      <c r="R133" s="32">
        <f t="shared" si="21"/>
        <v>3822.5</v>
      </c>
      <c r="S133" s="32">
        <f t="shared" si="23"/>
        <v>23497.5</v>
      </c>
      <c r="T133" s="55" t="s">
        <v>45</v>
      </c>
    </row>
    <row r="134" spans="1:20" s="15" customFormat="1" x14ac:dyDescent="0.25">
      <c r="A134" s="90">
        <v>129</v>
      </c>
      <c r="B134" s="28" t="s">
        <v>57</v>
      </c>
      <c r="C134" s="104" t="s">
        <v>942</v>
      </c>
      <c r="D134" s="28" t="s">
        <v>46</v>
      </c>
      <c r="E134" s="28" t="s">
        <v>37</v>
      </c>
      <c r="F134" s="29" t="s">
        <v>946</v>
      </c>
      <c r="G134" s="30">
        <v>25000</v>
      </c>
      <c r="H134" s="31">
        <v>0</v>
      </c>
      <c r="I134" s="32">
        <v>25</v>
      </c>
      <c r="J134" s="53">
        <v>717.5</v>
      </c>
      <c r="K134" s="54">
        <f t="shared" si="24"/>
        <v>1774.9999999999998</v>
      </c>
      <c r="L134" s="54">
        <f t="shared" si="25"/>
        <v>275</v>
      </c>
      <c r="M134" s="53">
        <v>760</v>
      </c>
      <c r="N134" s="32">
        <f t="shared" ref="N134:N197" si="26">+G134*7.09%</f>
        <v>1772.5000000000002</v>
      </c>
      <c r="O134" s="32"/>
      <c r="P134" s="32">
        <f t="shared" si="18"/>
        <v>1477.5</v>
      </c>
      <c r="Q134" s="32">
        <f t="shared" si="20"/>
        <v>1502.5</v>
      </c>
      <c r="R134" s="32">
        <f t="shared" si="21"/>
        <v>3822.5</v>
      </c>
      <c r="S134" s="32">
        <f t="shared" si="23"/>
        <v>23497.5</v>
      </c>
      <c r="T134" s="55" t="s">
        <v>45</v>
      </c>
    </row>
    <row r="135" spans="1:20" s="15" customFormat="1" x14ac:dyDescent="0.25">
      <c r="A135" s="90">
        <v>130</v>
      </c>
      <c r="B135" s="28" t="s">
        <v>59</v>
      </c>
      <c r="C135" s="104" t="s">
        <v>943</v>
      </c>
      <c r="D135" s="28" t="s">
        <v>46</v>
      </c>
      <c r="E135" s="28" t="s">
        <v>37</v>
      </c>
      <c r="F135" s="29" t="s">
        <v>951</v>
      </c>
      <c r="G135" s="30">
        <v>25000</v>
      </c>
      <c r="H135" s="31">
        <v>0</v>
      </c>
      <c r="I135" s="32">
        <v>25</v>
      </c>
      <c r="J135" s="53">
        <v>717.5</v>
      </c>
      <c r="K135" s="54">
        <f t="shared" si="24"/>
        <v>1774.9999999999998</v>
      </c>
      <c r="L135" s="54">
        <f t="shared" si="25"/>
        <v>275</v>
      </c>
      <c r="M135" s="53">
        <v>760</v>
      </c>
      <c r="N135" s="32">
        <f t="shared" si="26"/>
        <v>1772.5000000000002</v>
      </c>
      <c r="O135" s="32"/>
      <c r="P135" s="32">
        <f t="shared" si="18"/>
        <v>1477.5</v>
      </c>
      <c r="Q135" s="32">
        <f t="shared" si="20"/>
        <v>1502.5</v>
      </c>
      <c r="R135" s="32">
        <f t="shared" si="21"/>
        <v>3822.5</v>
      </c>
      <c r="S135" s="32">
        <f t="shared" si="23"/>
        <v>23497.5</v>
      </c>
      <c r="T135" s="55" t="s">
        <v>45</v>
      </c>
    </row>
    <row r="136" spans="1:20" s="15" customFormat="1" x14ac:dyDescent="0.25">
      <c r="A136" s="90">
        <v>131</v>
      </c>
      <c r="B136" s="28" t="s">
        <v>62</v>
      </c>
      <c r="C136" s="104" t="s">
        <v>942</v>
      </c>
      <c r="D136" s="28" t="s">
        <v>46</v>
      </c>
      <c r="E136" s="28" t="s">
        <v>70</v>
      </c>
      <c r="F136" s="29" t="s">
        <v>946</v>
      </c>
      <c r="G136" s="30">
        <v>25000</v>
      </c>
      <c r="H136" s="31">
        <v>0</v>
      </c>
      <c r="I136" s="32">
        <v>25</v>
      </c>
      <c r="J136" s="53">
        <v>717.5</v>
      </c>
      <c r="K136" s="54">
        <f t="shared" si="24"/>
        <v>1774.9999999999998</v>
      </c>
      <c r="L136" s="54">
        <f t="shared" si="25"/>
        <v>275</v>
      </c>
      <c r="M136" s="53">
        <v>760</v>
      </c>
      <c r="N136" s="32">
        <f t="shared" si="26"/>
        <v>1772.5000000000002</v>
      </c>
      <c r="O136" s="32"/>
      <c r="P136" s="32">
        <f t="shared" si="18"/>
        <v>1477.5</v>
      </c>
      <c r="Q136" s="32">
        <f t="shared" si="20"/>
        <v>1502.5</v>
      </c>
      <c r="R136" s="32">
        <f t="shared" si="21"/>
        <v>3822.5</v>
      </c>
      <c r="S136" s="32">
        <f t="shared" si="23"/>
        <v>23497.5</v>
      </c>
      <c r="T136" s="55" t="s">
        <v>45</v>
      </c>
    </row>
    <row r="137" spans="1:20" s="15" customFormat="1" x14ac:dyDescent="0.25">
      <c r="A137" s="90">
        <v>132</v>
      </c>
      <c r="B137" s="28" t="s">
        <v>798</v>
      </c>
      <c r="C137" s="104" t="s">
        <v>943</v>
      </c>
      <c r="D137" s="28" t="s">
        <v>46</v>
      </c>
      <c r="E137" s="28" t="s">
        <v>70</v>
      </c>
      <c r="F137" s="29" t="s">
        <v>946</v>
      </c>
      <c r="G137" s="49">
        <v>25000</v>
      </c>
      <c r="H137" s="50">
        <v>0</v>
      </c>
      <c r="I137" s="32">
        <v>25</v>
      </c>
      <c r="J137" s="94">
        <v>717.5</v>
      </c>
      <c r="K137" s="59">
        <f t="shared" si="24"/>
        <v>1774.9999999999998</v>
      </c>
      <c r="L137" s="59">
        <f t="shared" si="25"/>
        <v>275</v>
      </c>
      <c r="M137" s="94">
        <v>760</v>
      </c>
      <c r="N137" s="51">
        <f t="shared" si="26"/>
        <v>1772.5000000000002</v>
      </c>
      <c r="O137" s="51"/>
      <c r="P137" s="51">
        <f t="shared" ref="P137:P200" si="27">+J137+M137</f>
        <v>1477.5</v>
      </c>
      <c r="Q137" s="32">
        <f t="shared" si="20"/>
        <v>1502.5</v>
      </c>
      <c r="R137" s="51">
        <f t="shared" si="21"/>
        <v>3822.5</v>
      </c>
      <c r="S137" s="51">
        <f t="shared" si="23"/>
        <v>23497.5</v>
      </c>
      <c r="T137" s="55" t="s">
        <v>45</v>
      </c>
    </row>
    <row r="138" spans="1:20" s="15" customFormat="1" x14ac:dyDescent="0.25">
      <c r="A138" s="90">
        <v>133</v>
      </c>
      <c r="B138" s="28" t="s">
        <v>1127</v>
      </c>
      <c r="C138" s="104" t="s">
        <v>942</v>
      </c>
      <c r="D138" s="28" t="s">
        <v>46</v>
      </c>
      <c r="E138" s="28" t="s">
        <v>70</v>
      </c>
      <c r="F138" s="29" t="s">
        <v>946</v>
      </c>
      <c r="G138" s="49">
        <v>25000</v>
      </c>
      <c r="H138" s="50">
        <v>0</v>
      </c>
      <c r="I138" s="32">
        <v>25</v>
      </c>
      <c r="J138" s="94">
        <v>717.5</v>
      </c>
      <c r="K138" s="59">
        <f t="shared" si="24"/>
        <v>1774.9999999999998</v>
      </c>
      <c r="L138" s="59">
        <f t="shared" si="25"/>
        <v>275</v>
      </c>
      <c r="M138" s="94">
        <v>760</v>
      </c>
      <c r="N138" s="51">
        <f t="shared" si="26"/>
        <v>1772.5000000000002</v>
      </c>
      <c r="O138" s="51"/>
      <c r="P138" s="51">
        <f t="shared" si="27"/>
        <v>1477.5</v>
      </c>
      <c r="Q138" s="32">
        <f t="shared" si="20"/>
        <v>1502.5</v>
      </c>
      <c r="R138" s="51">
        <f t="shared" si="21"/>
        <v>3822.5</v>
      </c>
      <c r="S138" s="51">
        <f t="shared" si="23"/>
        <v>23497.5</v>
      </c>
      <c r="T138" s="55" t="s">
        <v>45</v>
      </c>
    </row>
    <row r="139" spans="1:20" s="15" customFormat="1" x14ac:dyDescent="0.25">
      <c r="A139" s="90">
        <v>134</v>
      </c>
      <c r="B139" s="28" t="s">
        <v>50</v>
      </c>
      <c r="C139" s="104" t="s">
        <v>942</v>
      </c>
      <c r="D139" s="28" t="s">
        <v>46</v>
      </c>
      <c r="E139" s="28" t="s">
        <v>66</v>
      </c>
      <c r="F139" s="29" t="s">
        <v>951</v>
      </c>
      <c r="G139" s="30">
        <v>16500</v>
      </c>
      <c r="H139" s="31">
        <v>0</v>
      </c>
      <c r="I139" s="32">
        <v>25</v>
      </c>
      <c r="J139" s="53">
        <v>473.55</v>
      </c>
      <c r="K139" s="54">
        <f t="shared" si="24"/>
        <v>1171.5</v>
      </c>
      <c r="L139" s="54">
        <f t="shared" si="25"/>
        <v>181.50000000000003</v>
      </c>
      <c r="M139" s="53">
        <v>501.6</v>
      </c>
      <c r="N139" s="32">
        <f t="shared" si="26"/>
        <v>1169.8500000000001</v>
      </c>
      <c r="O139" s="32"/>
      <c r="P139" s="32">
        <f t="shared" si="27"/>
        <v>975.15000000000009</v>
      </c>
      <c r="Q139" s="32">
        <f t="shared" si="20"/>
        <v>1000.1500000000001</v>
      </c>
      <c r="R139" s="32">
        <f t="shared" si="21"/>
        <v>2522.8500000000004</v>
      </c>
      <c r="S139" s="32">
        <f t="shared" si="23"/>
        <v>15499.85</v>
      </c>
      <c r="T139" s="55" t="s">
        <v>45</v>
      </c>
    </row>
    <row r="140" spans="1:20" s="15" customFormat="1" x14ac:dyDescent="0.25">
      <c r="A140" s="90">
        <v>135</v>
      </c>
      <c r="B140" s="28" t="s">
        <v>60</v>
      </c>
      <c r="C140" s="104" t="s">
        <v>942</v>
      </c>
      <c r="D140" s="28" t="s">
        <v>46</v>
      </c>
      <c r="E140" s="28" t="s">
        <v>69</v>
      </c>
      <c r="F140" s="29" t="s">
        <v>946</v>
      </c>
      <c r="G140" s="30">
        <v>16500</v>
      </c>
      <c r="H140" s="31">
        <v>0</v>
      </c>
      <c r="I140" s="32">
        <v>25</v>
      </c>
      <c r="J140" s="53">
        <v>473.55</v>
      </c>
      <c r="K140" s="54">
        <f t="shared" si="24"/>
        <v>1171.5</v>
      </c>
      <c r="L140" s="54">
        <f t="shared" si="25"/>
        <v>181.50000000000003</v>
      </c>
      <c r="M140" s="53">
        <v>501.6</v>
      </c>
      <c r="N140" s="32">
        <f t="shared" si="26"/>
        <v>1169.8500000000001</v>
      </c>
      <c r="O140" s="32"/>
      <c r="P140" s="32">
        <f t="shared" si="27"/>
        <v>975.15000000000009</v>
      </c>
      <c r="Q140" s="32">
        <f t="shared" si="20"/>
        <v>1000.1500000000001</v>
      </c>
      <c r="R140" s="32">
        <f t="shared" si="21"/>
        <v>2522.8500000000004</v>
      </c>
      <c r="S140" s="32">
        <f t="shared" si="23"/>
        <v>15499.85</v>
      </c>
      <c r="T140" s="55" t="s">
        <v>45</v>
      </c>
    </row>
    <row r="141" spans="1:20" s="15" customFormat="1" x14ac:dyDescent="0.25">
      <c r="A141" s="90">
        <v>136</v>
      </c>
      <c r="B141" s="28" t="s">
        <v>61</v>
      </c>
      <c r="C141" s="104" t="s">
        <v>943</v>
      </c>
      <c r="D141" s="28" t="s">
        <v>46</v>
      </c>
      <c r="E141" s="28" t="s">
        <v>71</v>
      </c>
      <c r="F141" s="29" t="s">
        <v>946</v>
      </c>
      <c r="G141" s="30">
        <v>15000</v>
      </c>
      <c r="H141" s="31">
        <v>0</v>
      </c>
      <c r="I141" s="32">
        <v>25</v>
      </c>
      <c r="J141" s="53">
        <v>430.5</v>
      </c>
      <c r="K141" s="54">
        <f t="shared" si="24"/>
        <v>1065</v>
      </c>
      <c r="L141" s="54">
        <f t="shared" si="25"/>
        <v>165.00000000000003</v>
      </c>
      <c r="M141" s="53">
        <v>456</v>
      </c>
      <c r="N141" s="32">
        <f t="shared" si="26"/>
        <v>1063.5</v>
      </c>
      <c r="O141" s="32"/>
      <c r="P141" s="32">
        <f t="shared" si="27"/>
        <v>886.5</v>
      </c>
      <c r="Q141" s="32">
        <f t="shared" si="20"/>
        <v>911.5</v>
      </c>
      <c r="R141" s="32">
        <f t="shared" si="21"/>
        <v>2293.5</v>
      </c>
      <c r="S141" s="32">
        <f t="shared" si="23"/>
        <v>14088.5</v>
      </c>
      <c r="T141" s="55" t="s">
        <v>45</v>
      </c>
    </row>
    <row r="142" spans="1:20" s="15" customFormat="1" x14ac:dyDescent="0.25">
      <c r="A142" s="90">
        <v>137</v>
      </c>
      <c r="B142" s="28" t="s">
        <v>1013</v>
      </c>
      <c r="C142" s="104" t="s">
        <v>943</v>
      </c>
      <c r="D142" s="28" t="s">
        <v>46</v>
      </c>
      <c r="E142" s="28" t="s">
        <v>66</v>
      </c>
      <c r="F142" s="29" t="s">
        <v>946</v>
      </c>
      <c r="G142" s="30">
        <v>16500</v>
      </c>
      <c r="H142" s="31">
        <v>0</v>
      </c>
      <c r="I142" s="32">
        <v>25</v>
      </c>
      <c r="J142" s="53">
        <v>473.55</v>
      </c>
      <c r="K142" s="54">
        <f>+G142*7.1%</f>
        <v>1171.5</v>
      </c>
      <c r="L142" s="54">
        <f>+G142*1.1%</f>
        <v>181.50000000000003</v>
      </c>
      <c r="M142" s="53">
        <v>501.6</v>
      </c>
      <c r="N142" s="32">
        <f t="shared" si="26"/>
        <v>1169.8500000000001</v>
      </c>
      <c r="O142" s="32"/>
      <c r="P142" s="32">
        <f t="shared" si="27"/>
        <v>975.15000000000009</v>
      </c>
      <c r="Q142" s="32">
        <f t="shared" si="20"/>
        <v>1000.1500000000001</v>
      </c>
      <c r="R142" s="32">
        <f t="shared" si="21"/>
        <v>2522.8500000000004</v>
      </c>
      <c r="S142" s="32">
        <f t="shared" si="23"/>
        <v>15499.85</v>
      </c>
      <c r="T142" s="55" t="s">
        <v>45</v>
      </c>
    </row>
    <row r="143" spans="1:20" s="15" customFormat="1" x14ac:dyDescent="0.25">
      <c r="A143" s="90">
        <v>138</v>
      </c>
      <c r="B143" s="28" t="s">
        <v>245</v>
      </c>
      <c r="C143" s="104" t="s">
        <v>943</v>
      </c>
      <c r="D143" s="28" t="s">
        <v>250</v>
      </c>
      <c r="E143" s="28" t="s">
        <v>251</v>
      </c>
      <c r="F143" s="29" t="s">
        <v>950</v>
      </c>
      <c r="G143" s="30">
        <v>42000</v>
      </c>
      <c r="H143" s="31">
        <v>724.92</v>
      </c>
      <c r="I143" s="32">
        <v>25</v>
      </c>
      <c r="J143" s="53">
        <v>1205.4000000000001</v>
      </c>
      <c r="K143" s="54">
        <f t="shared" si="24"/>
        <v>2981.9999999999995</v>
      </c>
      <c r="L143" s="54">
        <f t="shared" si="25"/>
        <v>462.00000000000006</v>
      </c>
      <c r="M143" s="53">
        <v>1276.8</v>
      </c>
      <c r="N143" s="32">
        <f t="shared" si="26"/>
        <v>2977.8</v>
      </c>
      <c r="O143" s="32"/>
      <c r="P143" s="32">
        <f t="shared" si="27"/>
        <v>2482.1999999999998</v>
      </c>
      <c r="Q143" s="32">
        <f t="shared" si="20"/>
        <v>3232.12</v>
      </c>
      <c r="R143" s="32">
        <f t="shared" si="21"/>
        <v>6421.7999999999993</v>
      </c>
      <c r="S143" s="32">
        <f t="shared" si="23"/>
        <v>38767.879999999997</v>
      </c>
      <c r="T143" s="55" t="s">
        <v>45</v>
      </c>
    </row>
    <row r="144" spans="1:20" s="15" customFormat="1" x14ac:dyDescent="0.25">
      <c r="A144" s="90">
        <v>139</v>
      </c>
      <c r="B144" s="28" t="s">
        <v>248</v>
      </c>
      <c r="C144" s="104" t="s">
        <v>942</v>
      </c>
      <c r="D144" s="28" t="s">
        <v>250</v>
      </c>
      <c r="E144" s="28" t="s">
        <v>158</v>
      </c>
      <c r="F144" s="29" t="s">
        <v>951</v>
      </c>
      <c r="G144" s="30">
        <v>55000</v>
      </c>
      <c r="H144" s="30">
        <v>2083.46</v>
      </c>
      <c r="I144" s="32">
        <v>25</v>
      </c>
      <c r="J144" s="53">
        <v>1578.5</v>
      </c>
      <c r="K144" s="54">
        <f t="shared" si="24"/>
        <v>3904.9999999999995</v>
      </c>
      <c r="L144" s="54">
        <f t="shared" si="25"/>
        <v>605.00000000000011</v>
      </c>
      <c r="M144" s="53">
        <v>1672</v>
      </c>
      <c r="N144" s="32">
        <f t="shared" si="26"/>
        <v>3899.5000000000005</v>
      </c>
      <c r="O144" s="32"/>
      <c r="P144" s="32">
        <f t="shared" si="27"/>
        <v>3250.5</v>
      </c>
      <c r="Q144" s="32">
        <f t="shared" si="20"/>
        <v>5358.96</v>
      </c>
      <c r="R144" s="32">
        <f t="shared" si="21"/>
        <v>8409.5</v>
      </c>
      <c r="S144" s="32">
        <f t="shared" si="23"/>
        <v>49641.04</v>
      </c>
      <c r="T144" s="55" t="s">
        <v>45</v>
      </c>
    </row>
    <row r="145" spans="1:20" s="15" customFormat="1" x14ac:dyDescent="0.25">
      <c r="A145" s="90">
        <v>140</v>
      </c>
      <c r="B145" s="28" t="s">
        <v>258</v>
      </c>
      <c r="C145" s="104" t="s">
        <v>943</v>
      </c>
      <c r="D145" s="28" t="s">
        <v>250</v>
      </c>
      <c r="E145" s="28" t="s">
        <v>268</v>
      </c>
      <c r="F145" s="29" t="s">
        <v>951</v>
      </c>
      <c r="G145" s="30">
        <v>100000</v>
      </c>
      <c r="H145" s="30">
        <v>11708.52</v>
      </c>
      <c r="I145" s="32">
        <v>25</v>
      </c>
      <c r="J145" s="53">
        <v>2870</v>
      </c>
      <c r="K145" s="54">
        <f t="shared" si="24"/>
        <v>7099.9999999999991</v>
      </c>
      <c r="L145" s="54">
        <f t="shared" si="25"/>
        <v>1100</v>
      </c>
      <c r="M145" s="53">
        <v>3040</v>
      </c>
      <c r="N145" s="32">
        <f t="shared" si="26"/>
        <v>7090.0000000000009</v>
      </c>
      <c r="O145" s="32"/>
      <c r="P145" s="32">
        <f t="shared" si="27"/>
        <v>5910</v>
      </c>
      <c r="Q145" s="32">
        <f t="shared" si="20"/>
        <v>17643.52</v>
      </c>
      <c r="R145" s="32">
        <f t="shared" si="21"/>
        <v>15290</v>
      </c>
      <c r="S145" s="32">
        <f t="shared" si="23"/>
        <v>82356.479999999996</v>
      </c>
      <c r="T145" s="55" t="s">
        <v>45</v>
      </c>
    </row>
    <row r="146" spans="1:20" s="15" customFormat="1" x14ac:dyDescent="0.25">
      <c r="A146" s="90">
        <v>141</v>
      </c>
      <c r="B146" s="28" t="s">
        <v>246</v>
      </c>
      <c r="C146" s="104" t="s">
        <v>942</v>
      </c>
      <c r="D146" s="28" t="s">
        <v>250</v>
      </c>
      <c r="E146" s="28" t="s">
        <v>158</v>
      </c>
      <c r="F146" s="29" t="s">
        <v>951</v>
      </c>
      <c r="G146" s="30">
        <v>48000</v>
      </c>
      <c r="H146" s="53">
        <v>1571.73</v>
      </c>
      <c r="I146" s="32">
        <v>25</v>
      </c>
      <c r="J146" s="53">
        <v>1377.6</v>
      </c>
      <c r="K146" s="54">
        <f t="shared" si="24"/>
        <v>3407.9999999999995</v>
      </c>
      <c r="L146" s="54">
        <f t="shared" si="25"/>
        <v>528</v>
      </c>
      <c r="M146" s="53">
        <v>1459.2</v>
      </c>
      <c r="N146" s="32">
        <f t="shared" si="26"/>
        <v>3403.2000000000003</v>
      </c>
      <c r="O146" s="32"/>
      <c r="P146" s="32">
        <f t="shared" si="27"/>
        <v>2836.8</v>
      </c>
      <c r="Q146" s="32">
        <f t="shared" si="20"/>
        <v>4433.53</v>
      </c>
      <c r="R146" s="32">
        <f t="shared" si="21"/>
        <v>7339.2</v>
      </c>
      <c r="S146" s="32">
        <f t="shared" si="23"/>
        <v>43566.47</v>
      </c>
      <c r="T146" s="55" t="s">
        <v>45</v>
      </c>
    </row>
    <row r="147" spans="1:20" s="15" customFormat="1" x14ac:dyDescent="0.25">
      <c r="A147" s="90">
        <v>142</v>
      </c>
      <c r="B147" s="28" t="s">
        <v>243</v>
      </c>
      <c r="C147" s="104" t="s">
        <v>942</v>
      </c>
      <c r="D147" s="28" t="s">
        <v>250</v>
      </c>
      <c r="E147" s="28" t="s">
        <v>37</v>
      </c>
      <c r="F147" s="29" t="s">
        <v>950</v>
      </c>
      <c r="G147" s="30">
        <v>45000</v>
      </c>
      <c r="H147" s="53">
        <v>1148.33</v>
      </c>
      <c r="I147" s="32">
        <v>25</v>
      </c>
      <c r="J147" s="53">
        <v>1291.5</v>
      </c>
      <c r="K147" s="54">
        <f t="shared" si="24"/>
        <v>3194.9999999999995</v>
      </c>
      <c r="L147" s="54">
        <f t="shared" si="25"/>
        <v>495.00000000000006</v>
      </c>
      <c r="M147" s="53">
        <v>1368</v>
      </c>
      <c r="N147" s="32">
        <f t="shared" si="26"/>
        <v>3190.5</v>
      </c>
      <c r="O147" s="32"/>
      <c r="P147" s="32">
        <f t="shared" si="27"/>
        <v>2659.5</v>
      </c>
      <c r="Q147" s="32">
        <f t="shared" si="20"/>
        <v>3832.83</v>
      </c>
      <c r="R147" s="32">
        <f t="shared" si="21"/>
        <v>6880.5</v>
      </c>
      <c r="S147" s="32">
        <f t="shared" si="23"/>
        <v>41167.17</v>
      </c>
      <c r="T147" s="55" t="s">
        <v>45</v>
      </c>
    </row>
    <row r="148" spans="1:20" s="15" customFormat="1" x14ac:dyDescent="0.25">
      <c r="A148" s="90">
        <v>143</v>
      </c>
      <c r="B148" s="28" t="s">
        <v>244</v>
      </c>
      <c r="C148" s="104" t="s">
        <v>942</v>
      </c>
      <c r="D148" s="28" t="s">
        <v>250</v>
      </c>
      <c r="E148" s="28" t="s">
        <v>63</v>
      </c>
      <c r="F148" s="29" t="s">
        <v>951</v>
      </c>
      <c r="G148" s="30">
        <v>45000</v>
      </c>
      <c r="H148" s="53">
        <v>1148.33</v>
      </c>
      <c r="I148" s="32">
        <v>25</v>
      </c>
      <c r="J148" s="53">
        <v>1291.5</v>
      </c>
      <c r="K148" s="54">
        <f t="shared" si="24"/>
        <v>3194.9999999999995</v>
      </c>
      <c r="L148" s="54">
        <f t="shared" si="25"/>
        <v>495.00000000000006</v>
      </c>
      <c r="M148" s="53">
        <v>1368</v>
      </c>
      <c r="N148" s="32">
        <f t="shared" si="26"/>
        <v>3190.5</v>
      </c>
      <c r="O148" s="32"/>
      <c r="P148" s="32">
        <f t="shared" si="27"/>
        <v>2659.5</v>
      </c>
      <c r="Q148" s="32">
        <f t="shared" si="20"/>
        <v>3832.83</v>
      </c>
      <c r="R148" s="32">
        <f t="shared" si="21"/>
        <v>6880.5</v>
      </c>
      <c r="S148" s="32">
        <f t="shared" si="23"/>
        <v>41167.17</v>
      </c>
      <c r="T148" s="55" t="s">
        <v>45</v>
      </c>
    </row>
    <row r="149" spans="1:20" s="15" customFormat="1" x14ac:dyDescent="0.25">
      <c r="A149" s="90">
        <v>144</v>
      </c>
      <c r="B149" s="28" t="s">
        <v>1019</v>
      </c>
      <c r="C149" s="104" t="s">
        <v>943</v>
      </c>
      <c r="D149" s="28" t="s">
        <v>250</v>
      </c>
      <c r="E149" s="28" t="s">
        <v>112</v>
      </c>
      <c r="F149" s="29" t="s">
        <v>950</v>
      </c>
      <c r="G149" s="30">
        <v>20900</v>
      </c>
      <c r="H149" s="31">
        <v>0</v>
      </c>
      <c r="I149" s="32">
        <v>25</v>
      </c>
      <c r="J149" s="53">
        <v>599.83000000000004</v>
      </c>
      <c r="K149" s="54">
        <f t="shared" si="24"/>
        <v>1483.8999999999999</v>
      </c>
      <c r="L149" s="54">
        <f t="shared" si="25"/>
        <v>229.90000000000003</v>
      </c>
      <c r="M149" s="53">
        <v>635.36</v>
      </c>
      <c r="N149" s="32">
        <f t="shared" si="26"/>
        <v>1481.8100000000002</v>
      </c>
      <c r="O149" s="32"/>
      <c r="P149" s="32">
        <f t="shared" si="27"/>
        <v>1235.19</v>
      </c>
      <c r="Q149" s="32">
        <f t="shared" ref="Q149:Q212" si="28">+H149+I149+J149+M149+O149</f>
        <v>1260.19</v>
      </c>
      <c r="R149" s="32">
        <f t="shared" ref="R149:R212" si="29">+K149+L149+N149</f>
        <v>3195.61</v>
      </c>
      <c r="S149" s="32">
        <f t="shared" ref="S149:S180" si="30">+G149-Q149</f>
        <v>19639.810000000001</v>
      </c>
      <c r="T149" s="55" t="s">
        <v>45</v>
      </c>
    </row>
    <row r="150" spans="1:20" s="15" customFormat="1" x14ac:dyDescent="0.25">
      <c r="A150" s="90">
        <v>145</v>
      </c>
      <c r="B150" s="28" t="s">
        <v>249</v>
      </c>
      <c r="C150" s="104" t="s">
        <v>942</v>
      </c>
      <c r="D150" s="28" t="s">
        <v>250</v>
      </c>
      <c r="E150" s="28" t="s">
        <v>63</v>
      </c>
      <c r="F150" s="29" t="s">
        <v>950</v>
      </c>
      <c r="G150" s="30">
        <v>40000</v>
      </c>
      <c r="H150" s="31">
        <v>442.65</v>
      </c>
      <c r="I150" s="32">
        <v>25</v>
      </c>
      <c r="J150" s="53">
        <v>1148</v>
      </c>
      <c r="K150" s="54">
        <f t="shared" si="24"/>
        <v>2839.9999999999995</v>
      </c>
      <c r="L150" s="54">
        <f t="shared" si="25"/>
        <v>440.00000000000006</v>
      </c>
      <c r="M150" s="53">
        <v>1216</v>
      </c>
      <c r="N150" s="32">
        <f t="shared" si="26"/>
        <v>2836</v>
      </c>
      <c r="O150" s="32"/>
      <c r="P150" s="32">
        <f t="shared" si="27"/>
        <v>2364</v>
      </c>
      <c r="Q150" s="32">
        <f t="shared" si="28"/>
        <v>2831.65</v>
      </c>
      <c r="R150" s="32">
        <f t="shared" si="29"/>
        <v>6116</v>
      </c>
      <c r="S150" s="32">
        <f t="shared" si="30"/>
        <v>37168.35</v>
      </c>
      <c r="T150" s="55" t="s">
        <v>45</v>
      </c>
    </row>
    <row r="151" spans="1:20" s="15" customFormat="1" x14ac:dyDescent="0.25">
      <c r="A151" s="90">
        <v>146</v>
      </c>
      <c r="B151" s="28" t="s">
        <v>253</v>
      </c>
      <c r="C151" s="104" t="s">
        <v>942</v>
      </c>
      <c r="D151" s="28" t="s">
        <v>256</v>
      </c>
      <c r="E151" s="28" t="s">
        <v>41</v>
      </c>
      <c r="F151" s="29" t="s">
        <v>951</v>
      </c>
      <c r="G151" s="30">
        <v>25000</v>
      </c>
      <c r="H151" s="31">
        <v>0</v>
      </c>
      <c r="I151" s="32">
        <v>25</v>
      </c>
      <c r="J151" s="53">
        <v>717.5</v>
      </c>
      <c r="K151" s="54">
        <f t="shared" si="24"/>
        <v>1774.9999999999998</v>
      </c>
      <c r="L151" s="54">
        <f t="shared" si="25"/>
        <v>275</v>
      </c>
      <c r="M151" s="53">
        <v>760</v>
      </c>
      <c r="N151" s="32">
        <f t="shared" si="26"/>
        <v>1772.5000000000002</v>
      </c>
      <c r="O151" s="32"/>
      <c r="P151" s="32">
        <f t="shared" si="27"/>
        <v>1477.5</v>
      </c>
      <c r="Q151" s="32">
        <f t="shared" si="28"/>
        <v>1502.5</v>
      </c>
      <c r="R151" s="32">
        <f t="shared" si="29"/>
        <v>3822.5</v>
      </c>
      <c r="S151" s="32">
        <f t="shared" si="30"/>
        <v>23497.5</v>
      </c>
      <c r="T151" s="55" t="s">
        <v>45</v>
      </c>
    </row>
    <row r="152" spans="1:20" s="15" customFormat="1" x14ac:dyDescent="0.25">
      <c r="A152" s="90">
        <v>147</v>
      </c>
      <c r="B152" s="28" t="s">
        <v>254</v>
      </c>
      <c r="C152" s="104" t="s">
        <v>942</v>
      </c>
      <c r="D152" s="28" t="s">
        <v>256</v>
      </c>
      <c r="E152" s="28" t="s">
        <v>37</v>
      </c>
      <c r="F152" s="29" t="s">
        <v>951</v>
      </c>
      <c r="G152" s="30">
        <v>25000</v>
      </c>
      <c r="H152" s="31">
        <v>0</v>
      </c>
      <c r="I152" s="32">
        <v>25</v>
      </c>
      <c r="J152" s="53">
        <v>717.5</v>
      </c>
      <c r="K152" s="54">
        <f t="shared" si="24"/>
        <v>1774.9999999999998</v>
      </c>
      <c r="L152" s="54">
        <f t="shared" si="25"/>
        <v>275</v>
      </c>
      <c r="M152" s="53">
        <v>760</v>
      </c>
      <c r="N152" s="32">
        <f t="shared" si="26"/>
        <v>1772.5000000000002</v>
      </c>
      <c r="O152" s="32"/>
      <c r="P152" s="32">
        <f t="shared" si="27"/>
        <v>1477.5</v>
      </c>
      <c r="Q152" s="32">
        <f t="shared" si="28"/>
        <v>1502.5</v>
      </c>
      <c r="R152" s="32">
        <f t="shared" si="29"/>
        <v>3822.5</v>
      </c>
      <c r="S152" s="32">
        <f t="shared" si="30"/>
        <v>23497.5</v>
      </c>
      <c r="T152" s="55" t="s">
        <v>45</v>
      </c>
    </row>
    <row r="153" spans="1:20" s="15" customFormat="1" x14ac:dyDescent="0.25">
      <c r="A153" s="90">
        <v>148</v>
      </c>
      <c r="B153" s="28" t="s">
        <v>53</v>
      </c>
      <c r="C153" s="104" t="s">
        <v>942</v>
      </c>
      <c r="D153" s="28" t="s">
        <v>256</v>
      </c>
      <c r="E153" s="28" t="s">
        <v>37</v>
      </c>
      <c r="F153" s="29" t="s">
        <v>950</v>
      </c>
      <c r="G153" s="30">
        <v>25000</v>
      </c>
      <c r="H153" s="31">
        <v>0</v>
      </c>
      <c r="I153" s="32">
        <v>25</v>
      </c>
      <c r="J153" s="53">
        <v>717.5</v>
      </c>
      <c r="K153" s="54">
        <f>+G153*7.1%</f>
        <v>1774.9999999999998</v>
      </c>
      <c r="L153" s="54">
        <f>+G153*1.1%</f>
        <v>275</v>
      </c>
      <c r="M153" s="53">
        <v>760</v>
      </c>
      <c r="N153" s="32">
        <f t="shared" si="26"/>
        <v>1772.5000000000002</v>
      </c>
      <c r="O153" s="32"/>
      <c r="P153" s="32">
        <f t="shared" si="27"/>
        <v>1477.5</v>
      </c>
      <c r="Q153" s="32">
        <f t="shared" si="28"/>
        <v>1502.5</v>
      </c>
      <c r="R153" s="32">
        <f t="shared" si="29"/>
        <v>3822.5</v>
      </c>
      <c r="S153" s="32">
        <f t="shared" si="30"/>
        <v>23497.5</v>
      </c>
      <c r="T153" s="55" t="s">
        <v>45</v>
      </c>
    </row>
    <row r="154" spans="1:20" s="15" customFormat="1" x14ac:dyDescent="0.25">
      <c r="A154" s="90">
        <v>149</v>
      </c>
      <c r="B154" s="28" t="s">
        <v>247</v>
      </c>
      <c r="C154" s="104" t="s">
        <v>942</v>
      </c>
      <c r="D154" s="28" t="s">
        <v>250</v>
      </c>
      <c r="E154" s="28" t="s">
        <v>252</v>
      </c>
      <c r="F154" s="29" t="s">
        <v>951</v>
      </c>
      <c r="G154" s="30">
        <v>80000</v>
      </c>
      <c r="H154" s="30">
        <v>7004.02</v>
      </c>
      <c r="I154" s="32">
        <v>25</v>
      </c>
      <c r="J154" s="53">
        <v>2296</v>
      </c>
      <c r="K154" s="54">
        <f t="shared" si="24"/>
        <v>5679.9999999999991</v>
      </c>
      <c r="L154" s="54">
        <f t="shared" si="25"/>
        <v>880.00000000000011</v>
      </c>
      <c r="M154" s="53">
        <v>2432</v>
      </c>
      <c r="N154" s="32">
        <f t="shared" si="26"/>
        <v>5672</v>
      </c>
      <c r="O154" s="32"/>
      <c r="P154" s="32">
        <f t="shared" si="27"/>
        <v>4728</v>
      </c>
      <c r="Q154" s="32">
        <f t="shared" si="28"/>
        <v>11757.02</v>
      </c>
      <c r="R154" s="32">
        <f t="shared" si="29"/>
        <v>12232</v>
      </c>
      <c r="S154" s="32">
        <f t="shared" si="30"/>
        <v>68242.98</v>
      </c>
      <c r="T154" s="55" t="s">
        <v>45</v>
      </c>
    </row>
    <row r="155" spans="1:20" s="15" customFormat="1" x14ac:dyDescent="0.25">
      <c r="A155" s="90">
        <v>150</v>
      </c>
      <c r="B155" s="28" t="s">
        <v>255</v>
      </c>
      <c r="C155" s="104" t="s">
        <v>942</v>
      </c>
      <c r="D155" s="28" t="s">
        <v>267</v>
      </c>
      <c r="E155" s="28" t="s">
        <v>257</v>
      </c>
      <c r="F155" s="29" t="s">
        <v>951</v>
      </c>
      <c r="G155" s="30">
        <v>46000</v>
      </c>
      <c r="H155" s="31">
        <v>813.25</v>
      </c>
      <c r="I155" s="32">
        <v>25</v>
      </c>
      <c r="J155" s="53">
        <v>1320.2</v>
      </c>
      <c r="K155" s="54">
        <f t="shared" si="24"/>
        <v>3265.9999999999995</v>
      </c>
      <c r="L155" s="54">
        <f t="shared" si="25"/>
        <v>506.00000000000006</v>
      </c>
      <c r="M155" s="53">
        <v>1398.4</v>
      </c>
      <c r="N155" s="32">
        <f t="shared" si="26"/>
        <v>3261.4</v>
      </c>
      <c r="O155" s="32"/>
      <c r="P155" s="32">
        <f t="shared" si="27"/>
        <v>2718.6000000000004</v>
      </c>
      <c r="Q155" s="32">
        <f t="shared" si="28"/>
        <v>3556.85</v>
      </c>
      <c r="R155" s="32">
        <f t="shared" si="29"/>
        <v>7033.4</v>
      </c>
      <c r="S155" s="32">
        <f t="shared" si="30"/>
        <v>42443.15</v>
      </c>
      <c r="T155" s="55" t="s">
        <v>45</v>
      </c>
    </row>
    <row r="156" spans="1:20" s="15" customFormat="1" x14ac:dyDescent="0.25">
      <c r="A156" s="90">
        <v>151</v>
      </c>
      <c r="B156" s="28" t="s">
        <v>206</v>
      </c>
      <c r="C156" s="104" t="s">
        <v>943</v>
      </c>
      <c r="D156" s="28" t="s">
        <v>267</v>
      </c>
      <c r="E156" s="28" t="s">
        <v>209</v>
      </c>
      <c r="F156" s="29" t="s">
        <v>950</v>
      </c>
      <c r="G156" s="30">
        <v>35000</v>
      </c>
      <c r="H156" s="31">
        <v>0</v>
      </c>
      <c r="I156" s="32">
        <v>25</v>
      </c>
      <c r="J156" s="53">
        <v>1004.5</v>
      </c>
      <c r="K156" s="54">
        <f>+G156*7.1%</f>
        <v>2485</v>
      </c>
      <c r="L156" s="54">
        <f>+G156*1.1%</f>
        <v>385.00000000000006</v>
      </c>
      <c r="M156" s="53">
        <v>1064</v>
      </c>
      <c r="N156" s="32">
        <f t="shared" si="26"/>
        <v>2481.5</v>
      </c>
      <c r="O156" s="32"/>
      <c r="P156" s="32">
        <f t="shared" si="27"/>
        <v>2068.5</v>
      </c>
      <c r="Q156" s="32">
        <f t="shared" si="28"/>
        <v>2093.5</v>
      </c>
      <c r="R156" s="32">
        <f t="shared" si="29"/>
        <v>5351.5</v>
      </c>
      <c r="S156" s="32">
        <f t="shared" si="30"/>
        <v>32906.5</v>
      </c>
      <c r="T156" s="55" t="s">
        <v>45</v>
      </c>
    </row>
    <row r="157" spans="1:20" s="15" customFormat="1" x14ac:dyDescent="0.25">
      <c r="A157" s="90">
        <v>152</v>
      </c>
      <c r="B157" s="28" t="s">
        <v>259</v>
      </c>
      <c r="C157" s="104" t="s">
        <v>942</v>
      </c>
      <c r="D157" s="28" t="s">
        <v>267</v>
      </c>
      <c r="E157" s="28" t="s">
        <v>269</v>
      </c>
      <c r="F157" s="29" t="s">
        <v>951</v>
      </c>
      <c r="G157" s="30">
        <v>65000</v>
      </c>
      <c r="H157" s="30">
        <v>4427.58</v>
      </c>
      <c r="I157" s="32">
        <v>25</v>
      </c>
      <c r="J157" s="53">
        <v>1865.5</v>
      </c>
      <c r="K157" s="54">
        <f t="shared" si="24"/>
        <v>4615</v>
      </c>
      <c r="L157" s="54">
        <f t="shared" si="25"/>
        <v>715.00000000000011</v>
      </c>
      <c r="M157" s="53">
        <v>1976</v>
      </c>
      <c r="N157" s="32">
        <f t="shared" si="26"/>
        <v>4608.5</v>
      </c>
      <c r="O157" s="32"/>
      <c r="P157" s="32">
        <f t="shared" si="27"/>
        <v>3841.5</v>
      </c>
      <c r="Q157" s="32">
        <f t="shared" si="28"/>
        <v>8294.08</v>
      </c>
      <c r="R157" s="32">
        <f t="shared" si="29"/>
        <v>9938.5</v>
      </c>
      <c r="S157" s="32">
        <f t="shared" si="30"/>
        <v>56705.919999999998</v>
      </c>
      <c r="T157" s="55" t="s">
        <v>45</v>
      </c>
    </row>
    <row r="158" spans="1:20" s="15" customFormat="1" x14ac:dyDescent="0.25">
      <c r="A158" s="90">
        <v>153</v>
      </c>
      <c r="B158" s="28" t="s">
        <v>260</v>
      </c>
      <c r="C158" s="104" t="s">
        <v>942</v>
      </c>
      <c r="D158" s="28" t="s">
        <v>267</v>
      </c>
      <c r="E158" s="28" t="s">
        <v>209</v>
      </c>
      <c r="F158" s="29" t="s">
        <v>951</v>
      </c>
      <c r="G158" s="30">
        <v>46000</v>
      </c>
      <c r="H158" s="53">
        <v>1051.3499999999999</v>
      </c>
      <c r="I158" s="32">
        <v>25</v>
      </c>
      <c r="J158" s="53">
        <v>1320.2</v>
      </c>
      <c r="K158" s="54">
        <f t="shared" si="24"/>
        <v>3265.9999999999995</v>
      </c>
      <c r="L158" s="54">
        <f t="shared" si="25"/>
        <v>506.00000000000006</v>
      </c>
      <c r="M158" s="53">
        <v>1398.4</v>
      </c>
      <c r="N158" s="32">
        <f t="shared" si="26"/>
        <v>3261.4</v>
      </c>
      <c r="O158" s="32"/>
      <c r="P158" s="32">
        <f t="shared" si="27"/>
        <v>2718.6000000000004</v>
      </c>
      <c r="Q158" s="32">
        <f t="shared" si="28"/>
        <v>3794.9500000000003</v>
      </c>
      <c r="R158" s="32">
        <f t="shared" si="29"/>
        <v>7033.4</v>
      </c>
      <c r="S158" s="32">
        <f t="shared" si="30"/>
        <v>42205.05</v>
      </c>
      <c r="T158" s="55" t="s">
        <v>45</v>
      </c>
    </row>
    <row r="159" spans="1:20" s="15" customFormat="1" x14ac:dyDescent="0.25">
      <c r="A159" s="90">
        <v>154</v>
      </c>
      <c r="B159" s="28" t="s">
        <v>261</v>
      </c>
      <c r="C159" s="104" t="s">
        <v>942</v>
      </c>
      <c r="D159" s="28" t="s">
        <v>267</v>
      </c>
      <c r="E159" s="28" t="s">
        <v>209</v>
      </c>
      <c r="F159" s="29" t="s">
        <v>950</v>
      </c>
      <c r="G159" s="30">
        <v>40000</v>
      </c>
      <c r="H159" s="31">
        <v>204.54</v>
      </c>
      <c r="I159" s="32">
        <v>25</v>
      </c>
      <c r="J159" s="53">
        <v>1148</v>
      </c>
      <c r="K159" s="54">
        <f t="shared" si="24"/>
        <v>2839.9999999999995</v>
      </c>
      <c r="L159" s="54">
        <f t="shared" si="25"/>
        <v>440.00000000000006</v>
      </c>
      <c r="M159" s="53">
        <v>1216</v>
      </c>
      <c r="N159" s="32">
        <f t="shared" si="26"/>
        <v>2836</v>
      </c>
      <c r="O159" s="32"/>
      <c r="P159" s="32">
        <f t="shared" si="27"/>
        <v>2364</v>
      </c>
      <c r="Q159" s="32">
        <f t="shared" si="28"/>
        <v>2593.54</v>
      </c>
      <c r="R159" s="32">
        <f t="shared" si="29"/>
        <v>6116</v>
      </c>
      <c r="S159" s="32">
        <f t="shared" si="30"/>
        <v>37406.46</v>
      </c>
      <c r="T159" s="55" t="s">
        <v>45</v>
      </c>
    </row>
    <row r="160" spans="1:20" s="15" customFormat="1" x14ac:dyDescent="0.25">
      <c r="A160" s="90">
        <v>155</v>
      </c>
      <c r="B160" s="28" t="s">
        <v>263</v>
      </c>
      <c r="C160" s="104" t="s">
        <v>942</v>
      </c>
      <c r="D160" s="28" t="s">
        <v>267</v>
      </c>
      <c r="E160" s="28" t="s">
        <v>158</v>
      </c>
      <c r="F160" s="29" t="s">
        <v>950</v>
      </c>
      <c r="G160" s="30">
        <v>46000</v>
      </c>
      <c r="H160" s="53">
        <v>1051.3499999999999</v>
      </c>
      <c r="I160" s="32">
        <v>25</v>
      </c>
      <c r="J160" s="53">
        <v>1320.2</v>
      </c>
      <c r="K160" s="54">
        <f t="shared" si="24"/>
        <v>3265.9999999999995</v>
      </c>
      <c r="L160" s="54">
        <f t="shared" si="25"/>
        <v>506.00000000000006</v>
      </c>
      <c r="M160" s="53">
        <v>1398.4</v>
      </c>
      <c r="N160" s="32">
        <f t="shared" si="26"/>
        <v>3261.4</v>
      </c>
      <c r="O160" s="32"/>
      <c r="P160" s="32">
        <f t="shared" si="27"/>
        <v>2718.6000000000004</v>
      </c>
      <c r="Q160" s="32">
        <f t="shared" si="28"/>
        <v>3794.9500000000003</v>
      </c>
      <c r="R160" s="32">
        <f t="shared" si="29"/>
        <v>7033.4</v>
      </c>
      <c r="S160" s="32">
        <f t="shared" si="30"/>
        <v>42205.05</v>
      </c>
      <c r="T160" s="55" t="s">
        <v>45</v>
      </c>
    </row>
    <row r="161" spans="1:20" s="15" customFormat="1" x14ac:dyDescent="0.25">
      <c r="A161" s="90">
        <v>156</v>
      </c>
      <c r="B161" s="28" t="s">
        <v>264</v>
      </c>
      <c r="C161" s="104" t="s">
        <v>943</v>
      </c>
      <c r="D161" s="28" t="s">
        <v>267</v>
      </c>
      <c r="E161" s="28" t="s">
        <v>158</v>
      </c>
      <c r="F161" s="29" t="s">
        <v>950</v>
      </c>
      <c r="G161" s="30">
        <v>42000</v>
      </c>
      <c r="H161" s="31">
        <v>724.92</v>
      </c>
      <c r="I161" s="32">
        <v>25</v>
      </c>
      <c r="J161" s="53">
        <v>1205.4000000000001</v>
      </c>
      <c r="K161" s="54">
        <f t="shared" si="24"/>
        <v>2981.9999999999995</v>
      </c>
      <c r="L161" s="54">
        <f t="shared" si="25"/>
        <v>462.00000000000006</v>
      </c>
      <c r="M161" s="53">
        <v>1276.8</v>
      </c>
      <c r="N161" s="32">
        <f t="shared" si="26"/>
        <v>2977.8</v>
      </c>
      <c r="O161" s="32"/>
      <c r="P161" s="32">
        <f t="shared" si="27"/>
        <v>2482.1999999999998</v>
      </c>
      <c r="Q161" s="32">
        <f t="shared" si="28"/>
        <v>3232.12</v>
      </c>
      <c r="R161" s="32">
        <f t="shared" si="29"/>
        <v>6421.7999999999993</v>
      </c>
      <c r="S161" s="32">
        <f t="shared" si="30"/>
        <v>38767.879999999997</v>
      </c>
      <c r="T161" s="55" t="s">
        <v>45</v>
      </c>
    </row>
    <row r="162" spans="1:20" s="27" customFormat="1" x14ac:dyDescent="0.25">
      <c r="A162" s="90">
        <v>157</v>
      </c>
      <c r="B162" s="28" t="s">
        <v>265</v>
      </c>
      <c r="C162" s="104" t="s">
        <v>942</v>
      </c>
      <c r="D162" s="28" t="s">
        <v>267</v>
      </c>
      <c r="E162" s="28" t="s">
        <v>109</v>
      </c>
      <c r="F162" s="29" t="s">
        <v>951</v>
      </c>
      <c r="G162" s="30">
        <v>50000</v>
      </c>
      <c r="H162" s="30">
        <v>1854</v>
      </c>
      <c r="I162" s="32">
        <v>25</v>
      </c>
      <c r="J162" s="53">
        <v>1435</v>
      </c>
      <c r="K162" s="54">
        <f>+G162*7.1%</f>
        <v>3549.9999999999995</v>
      </c>
      <c r="L162" s="54">
        <f>+G162*1.1%</f>
        <v>550</v>
      </c>
      <c r="M162" s="53">
        <v>1520</v>
      </c>
      <c r="N162" s="32">
        <f t="shared" si="26"/>
        <v>3545.0000000000005</v>
      </c>
      <c r="O162" s="32"/>
      <c r="P162" s="32">
        <f t="shared" si="27"/>
        <v>2955</v>
      </c>
      <c r="Q162" s="32">
        <f t="shared" si="28"/>
        <v>4834</v>
      </c>
      <c r="R162" s="32">
        <f t="shared" si="29"/>
        <v>7645</v>
      </c>
      <c r="S162" s="32">
        <f t="shared" si="30"/>
        <v>45166</v>
      </c>
      <c r="T162" s="55" t="s">
        <v>45</v>
      </c>
    </row>
    <row r="163" spans="1:20" s="15" customFormat="1" x14ac:dyDescent="0.25">
      <c r="A163" s="90">
        <v>158</v>
      </c>
      <c r="B163" s="28" t="s">
        <v>266</v>
      </c>
      <c r="C163" s="104" t="s">
        <v>942</v>
      </c>
      <c r="D163" s="28" t="s">
        <v>267</v>
      </c>
      <c r="E163" s="28" t="s">
        <v>37</v>
      </c>
      <c r="F163" s="29" t="s">
        <v>951</v>
      </c>
      <c r="G163" s="30">
        <v>26250</v>
      </c>
      <c r="H163" s="31">
        <v>0</v>
      </c>
      <c r="I163" s="32">
        <v>25</v>
      </c>
      <c r="J163" s="53">
        <v>753.38</v>
      </c>
      <c r="K163" s="54">
        <f t="shared" si="24"/>
        <v>1863.7499999999998</v>
      </c>
      <c r="L163" s="54">
        <f t="shared" si="25"/>
        <v>288.75000000000006</v>
      </c>
      <c r="M163" s="53">
        <v>798</v>
      </c>
      <c r="N163" s="32">
        <f t="shared" si="26"/>
        <v>1861.1250000000002</v>
      </c>
      <c r="O163" s="32"/>
      <c r="P163" s="32">
        <f t="shared" si="27"/>
        <v>1551.38</v>
      </c>
      <c r="Q163" s="32">
        <f t="shared" si="28"/>
        <v>1576.38</v>
      </c>
      <c r="R163" s="32">
        <f t="shared" si="29"/>
        <v>4013.625</v>
      </c>
      <c r="S163" s="32">
        <f t="shared" si="30"/>
        <v>24673.62</v>
      </c>
      <c r="T163" s="55" t="s">
        <v>45</v>
      </c>
    </row>
    <row r="164" spans="1:20" s="15" customFormat="1" x14ac:dyDescent="0.25">
      <c r="A164" s="90">
        <v>159</v>
      </c>
      <c r="B164" s="28" t="s">
        <v>262</v>
      </c>
      <c r="C164" s="104" t="s">
        <v>942</v>
      </c>
      <c r="D164" s="28" t="s">
        <v>267</v>
      </c>
      <c r="E164" s="28" t="s">
        <v>66</v>
      </c>
      <c r="F164" s="29" t="s">
        <v>951</v>
      </c>
      <c r="G164" s="30">
        <v>23000</v>
      </c>
      <c r="H164" s="31">
        <v>0</v>
      </c>
      <c r="I164" s="32">
        <v>25</v>
      </c>
      <c r="J164" s="53">
        <v>660.1</v>
      </c>
      <c r="K164" s="54">
        <f t="shared" si="24"/>
        <v>1632.9999999999998</v>
      </c>
      <c r="L164" s="54">
        <f t="shared" si="25"/>
        <v>253.00000000000003</v>
      </c>
      <c r="M164" s="53">
        <v>699.2</v>
      </c>
      <c r="N164" s="32">
        <f t="shared" si="26"/>
        <v>1630.7</v>
      </c>
      <c r="O164" s="32"/>
      <c r="P164" s="32">
        <f t="shared" si="27"/>
        <v>1359.3000000000002</v>
      </c>
      <c r="Q164" s="32">
        <f t="shared" si="28"/>
        <v>1384.3000000000002</v>
      </c>
      <c r="R164" s="32">
        <f t="shared" si="29"/>
        <v>3516.7</v>
      </c>
      <c r="S164" s="32">
        <f t="shared" si="30"/>
        <v>21615.7</v>
      </c>
      <c r="T164" s="55" t="s">
        <v>45</v>
      </c>
    </row>
    <row r="165" spans="1:20" s="15" customFormat="1" x14ac:dyDescent="0.25">
      <c r="A165" s="90">
        <v>160</v>
      </c>
      <c r="B165" s="28" t="s">
        <v>271</v>
      </c>
      <c r="C165" s="104" t="s">
        <v>942</v>
      </c>
      <c r="D165" s="28" t="s">
        <v>270</v>
      </c>
      <c r="E165" s="28" t="s">
        <v>200</v>
      </c>
      <c r="F165" s="29" t="s">
        <v>951</v>
      </c>
      <c r="G165" s="30">
        <v>100000</v>
      </c>
      <c r="H165" s="30">
        <v>12105.37</v>
      </c>
      <c r="I165" s="32">
        <v>25</v>
      </c>
      <c r="J165" s="53">
        <v>2870</v>
      </c>
      <c r="K165" s="54">
        <f t="shared" si="24"/>
        <v>7099.9999999999991</v>
      </c>
      <c r="L165" s="54">
        <f t="shared" si="25"/>
        <v>1100</v>
      </c>
      <c r="M165" s="53">
        <v>3040</v>
      </c>
      <c r="N165" s="32">
        <f t="shared" si="26"/>
        <v>7090.0000000000009</v>
      </c>
      <c r="O165" s="32"/>
      <c r="P165" s="32">
        <f t="shared" si="27"/>
        <v>5910</v>
      </c>
      <c r="Q165" s="32">
        <f t="shared" si="28"/>
        <v>18040.370000000003</v>
      </c>
      <c r="R165" s="32">
        <f t="shared" si="29"/>
        <v>15290</v>
      </c>
      <c r="S165" s="32">
        <f t="shared" si="30"/>
        <v>81959.63</v>
      </c>
      <c r="T165" s="55" t="s">
        <v>45</v>
      </c>
    </row>
    <row r="166" spans="1:20" s="15" customFormat="1" x14ac:dyDescent="0.25">
      <c r="A166" s="90">
        <v>161</v>
      </c>
      <c r="B166" s="28" t="s">
        <v>1146</v>
      </c>
      <c r="C166" s="104" t="s">
        <v>942</v>
      </c>
      <c r="D166" s="28" t="s">
        <v>270</v>
      </c>
      <c r="E166" s="28" t="s">
        <v>274</v>
      </c>
      <c r="F166" s="29" t="s">
        <v>951</v>
      </c>
      <c r="G166" s="30">
        <v>46000</v>
      </c>
      <c r="H166" s="53">
        <v>1289.46</v>
      </c>
      <c r="I166" s="32">
        <v>25</v>
      </c>
      <c r="J166" s="53">
        <v>1320.2</v>
      </c>
      <c r="K166" s="54">
        <f t="shared" si="24"/>
        <v>3265.9999999999995</v>
      </c>
      <c r="L166" s="54">
        <f t="shared" si="25"/>
        <v>506.00000000000006</v>
      </c>
      <c r="M166" s="53">
        <v>1398.4</v>
      </c>
      <c r="N166" s="32">
        <f t="shared" si="26"/>
        <v>3261.4</v>
      </c>
      <c r="O166" s="32"/>
      <c r="P166" s="32">
        <f t="shared" si="27"/>
        <v>2718.6000000000004</v>
      </c>
      <c r="Q166" s="32">
        <f t="shared" si="28"/>
        <v>4033.06</v>
      </c>
      <c r="R166" s="32">
        <f t="shared" si="29"/>
        <v>7033.4</v>
      </c>
      <c r="S166" s="32">
        <f t="shared" si="30"/>
        <v>41966.94</v>
      </c>
      <c r="T166" s="55" t="s">
        <v>45</v>
      </c>
    </row>
    <row r="167" spans="1:20" s="15" customFormat="1" x14ac:dyDescent="0.25">
      <c r="A167" s="90">
        <v>162</v>
      </c>
      <c r="B167" s="28" t="s">
        <v>273</v>
      </c>
      <c r="C167" s="104" t="s">
        <v>942</v>
      </c>
      <c r="D167" s="28" t="s">
        <v>270</v>
      </c>
      <c r="E167" s="28" t="s">
        <v>209</v>
      </c>
      <c r="F167" s="29" t="s">
        <v>951</v>
      </c>
      <c r="G167" s="30">
        <v>46000</v>
      </c>
      <c r="H167" s="53">
        <v>1289.46</v>
      </c>
      <c r="I167" s="32">
        <v>25</v>
      </c>
      <c r="J167" s="53">
        <v>1320.2</v>
      </c>
      <c r="K167" s="54">
        <f t="shared" si="24"/>
        <v>3265.9999999999995</v>
      </c>
      <c r="L167" s="54">
        <f t="shared" si="25"/>
        <v>506.00000000000006</v>
      </c>
      <c r="M167" s="53">
        <v>1398.4</v>
      </c>
      <c r="N167" s="32">
        <f t="shared" si="26"/>
        <v>3261.4</v>
      </c>
      <c r="O167" s="32"/>
      <c r="P167" s="32">
        <f t="shared" si="27"/>
        <v>2718.6000000000004</v>
      </c>
      <c r="Q167" s="32">
        <f t="shared" si="28"/>
        <v>4033.06</v>
      </c>
      <c r="R167" s="32">
        <f t="shared" si="29"/>
        <v>7033.4</v>
      </c>
      <c r="S167" s="32">
        <f t="shared" si="30"/>
        <v>41966.94</v>
      </c>
      <c r="T167" s="55" t="s">
        <v>45</v>
      </c>
    </row>
    <row r="168" spans="1:20" s="15" customFormat="1" x14ac:dyDescent="0.25">
      <c r="A168" s="90">
        <v>163</v>
      </c>
      <c r="B168" s="28" t="s">
        <v>272</v>
      </c>
      <c r="C168" s="104" t="s">
        <v>942</v>
      </c>
      <c r="D168" s="28" t="s">
        <v>270</v>
      </c>
      <c r="E168" s="28" t="s">
        <v>37</v>
      </c>
      <c r="F168" s="29" t="s">
        <v>950</v>
      </c>
      <c r="G168" s="30">
        <v>40000</v>
      </c>
      <c r="H168" s="31">
        <v>442.65</v>
      </c>
      <c r="I168" s="32">
        <v>25</v>
      </c>
      <c r="J168" s="53">
        <v>1148</v>
      </c>
      <c r="K168" s="54">
        <f t="shared" si="24"/>
        <v>2839.9999999999995</v>
      </c>
      <c r="L168" s="54">
        <f t="shared" si="25"/>
        <v>440.00000000000006</v>
      </c>
      <c r="M168" s="53">
        <v>1216</v>
      </c>
      <c r="N168" s="32">
        <f t="shared" si="26"/>
        <v>2836</v>
      </c>
      <c r="O168" s="32"/>
      <c r="P168" s="32">
        <f t="shared" si="27"/>
        <v>2364</v>
      </c>
      <c r="Q168" s="32">
        <f t="shared" si="28"/>
        <v>2831.65</v>
      </c>
      <c r="R168" s="32">
        <f t="shared" si="29"/>
        <v>6116</v>
      </c>
      <c r="S168" s="32">
        <f t="shared" si="30"/>
        <v>37168.35</v>
      </c>
      <c r="T168" s="55" t="s">
        <v>45</v>
      </c>
    </row>
    <row r="169" spans="1:20" s="15" customFormat="1" x14ac:dyDescent="0.25">
      <c r="A169" s="90">
        <v>164</v>
      </c>
      <c r="B169" s="28" t="s">
        <v>178</v>
      </c>
      <c r="C169" s="104" t="s">
        <v>942</v>
      </c>
      <c r="D169" s="28" t="s">
        <v>179</v>
      </c>
      <c r="E169" s="28" t="s">
        <v>123</v>
      </c>
      <c r="F169" s="29" t="s">
        <v>950</v>
      </c>
      <c r="G169" s="30">
        <v>35000</v>
      </c>
      <c r="H169" s="31">
        <v>0</v>
      </c>
      <c r="I169" s="32">
        <v>25</v>
      </c>
      <c r="J169" s="53">
        <v>1004.5</v>
      </c>
      <c r="K169" s="54">
        <f t="shared" si="24"/>
        <v>2485</v>
      </c>
      <c r="L169" s="54">
        <f t="shared" si="25"/>
        <v>385.00000000000006</v>
      </c>
      <c r="M169" s="53">
        <v>1064</v>
      </c>
      <c r="N169" s="32">
        <f t="shared" si="26"/>
        <v>2481.5</v>
      </c>
      <c r="O169" s="32"/>
      <c r="P169" s="32">
        <f t="shared" si="27"/>
        <v>2068.5</v>
      </c>
      <c r="Q169" s="32">
        <f t="shared" si="28"/>
        <v>2093.5</v>
      </c>
      <c r="R169" s="32">
        <f t="shared" si="29"/>
        <v>5351.5</v>
      </c>
      <c r="S169" s="32">
        <f t="shared" si="30"/>
        <v>32906.5</v>
      </c>
      <c r="T169" s="55" t="s">
        <v>45</v>
      </c>
    </row>
    <row r="170" spans="1:20" s="15" customFormat="1" x14ac:dyDescent="0.25">
      <c r="A170" s="90">
        <v>165</v>
      </c>
      <c r="B170" s="28" t="s">
        <v>240</v>
      </c>
      <c r="C170" s="104" t="s">
        <v>942</v>
      </c>
      <c r="D170" s="28" t="s">
        <v>238</v>
      </c>
      <c r="E170" s="28" t="s">
        <v>169</v>
      </c>
      <c r="F170" s="29" t="s">
        <v>950</v>
      </c>
      <c r="G170" s="30">
        <v>61000</v>
      </c>
      <c r="H170" s="30">
        <v>3674.86</v>
      </c>
      <c r="I170" s="32">
        <v>25</v>
      </c>
      <c r="J170" s="53">
        <v>1750.7</v>
      </c>
      <c r="K170" s="54">
        <f t="shared" si="24"/>
        <v>4331</v>
      </c>
      <c r="L170" s="54">
        <f t="shared" si="25"/>
        <v>671.00000000000011</v>
      </c>
      <c r="M170" s="53">
        <v>1854.4</v>
      </c>
      <c r="N170" s="32">
        <f t="shared" si="26"/>
        <v>4324.9000000000005</v>
      </c>
      <c r="O170" s="32"/>
      <c r="P170" s="32">
        <f t="shared" si="27"/>
        <v>3605.1000000000004</v>
      </c>
      <c r="Q170" s="32">
        <f t="shared" si="28"/>
        <v>7304.9600000000009</v>
      </c>
      <c r="R170" s="32">
        <f t="shared" si="29"/>
        <v>9326.9000000000015</v>
      </c>
      <c r="S170" s="32">
        <f t="shared" si="30"/>
        <v>53695.040000000001</v>
      </c>
      <c r="T170" s="55" t="s">
        <v>45</v>
      </c>
    </row>
    <row r="171" spans="1:20" s="15" customFormat="1" x14ac:dyDescent="0.25">
      <c r="A171" s="90">
        <v>166</v>
      </c>
      <c r="B171" s="28" t="s">
        <v>239</v>
      </c>
      <c r="C171" s="104" t="s">
        <v>942</v>
      </c>
      <c r="D171" s="28" t="s">
        <v>238</v>
      </c>
      <c r="E171" s="28" t="s">
        <v>241</v>
      </c>
      <c r="F171" s="29" t="s">
        <v>950</v>
      </c>
      <c r="G171" s="30">
        <v>50000</v>
      </c>
      <c r="H171" s="30">
        <v>1377.79</v>
      </c>
      <c r="I171" s="32">
        <v>25</v>
      </c>
      <c r="J171" s="53">
        <v>1435</v>
      </c>
      <c r="K171" s="54">
        <f t="shared" si="24"/>
        <v>3549.9999999999995</v>
      </c>
      <c r="L171" s="54">
        <f t="shared" si="25"/>
        <v>550</v>
      </c>
      <c r="M171" s="53">
        <v>1520</v>
      </c>
      <c r="N171" s="32">
        <f t="shared" si="26"/>
        <v>3545.0000000000005</v>
      </c>
      <c r="O171" s="32"/>
      <c r="P171" s="32">
        <f t="shared" si="27"/>
        <v>2955</v>
      </c>
      <c r="Q171" s="32">
        <f t="shared" si="28"/>
        <v>4357.79</v>
      </c>
      <c r="R171" s="32">
        <f t="shared" si="29"/>
        <v>7645</v>
      </c>
      <c r="S171" s="32">
        <f t="shared" si="30"/>
        <v>45642.21</v>
      </c>
      <c r="T171" s="55" t="s">
        <v>45</v>
      </c>
    </row>
    <row r="172" spans="1:20" s="15" customFormat="1" x14ac:dyDescent="0.25">
      <c r="A172" s="90">
        <v>167</v>
      </c>
      <c r="B172" s="28" t="s">
        <v>181</v>
      </c>
      <c r="C172" s="104" t="s">
        <v>942</v>
      </c>
      <c r="D172" s="28" t="s">
        <v>180</v>
      </c>
      <c r="E172" s="28" t="s">
        <v>184</v>
      </c>
      <c r="F172" s="29" t="s">
        <v>950</v>
      </c>
      <c r="G172" s="30">
        <v>90000</v>
      </c>
      <c r="H172" s="30">
        <v>9356.27</v>
      </c>
      <c r="I172" s="32">
        <v>25</v>
      </c>
      <c r="J172" s="53">
        <v>2583</v>
      </c>
      <c r="K172" s="54">
        <f t="shared" si="24"/>
        <v>6389.9999999999991</v>
      </c>
      <c r="L172" s="54">
        <f t="shared" si="25"/>
        <v>990.00000000000011</v>
      </c>
      <c r="M172" s="53">
        <v>2736</v>
      </c>
      <c r="N172" s="32">
        <f t="shared" si="26"/>
        <v>6381</v>
      </c>
      <c r="O172" s="32"/>
      <c r="P172" s="32">
        <f t="shared" si="27"/>
        <v>5319</v>
      </c>
      <c r="Q172" s="32">
        <f t="shared" si="28"/>
        <v>14700.27</v>
      </c>
      <c r="R172" s="32">
        <f t="shared" si="29"/>
        <v>13761</v>
      </c>
      <c r="S172" s="32">
        <f t="shared" si="30"/>
        <v>75299.73</v>
      </c>
      <c r="T172" s="55" t="s">
        <v>45</v>
      </c>
    </row>
    <row r="173" spans="1:20" s="15" customFormat="1" x14ac:dyDescent="0.25">
      <c r="A173" s="90">
        <v>168</v>
      </c>
      <c r="B173" s="28" t="s">
        <v>1016</v>
      </c>
      <c r="C173" s="104" t="s">
        <v>1015</v>
      </c>
      <c r="D173" s="28" t="s">
        <v>180</v>
      </c>
      <c r="E173" s="28" t="s">
        <v>1017</v>
      </c>
      <c r="F173" s="29" t="s">
        <v>950</v>
      </c>
      <c r="G173" s="30">
        <v>25000</v>
      </c>
      <c r="H173" s="31">
        <v>0</v>
      </c>
      <c r="I173" s="32">
        <v>25</v>
      </c>
      <c r="J173" s="53">
        <v>717.5</v>
      </c>
      <c r="K173" s="54">
        <f t="shared" si="24"/>
        <v>1774.9999999999998</v>
      </c>
      <c r="L173" s="54">
        <f t="shared" si="25"/>
        <v>275</v>
      </c>
      <c r="M173" s="53">
        <v>760</v>
      </c>
      <c r="N173" s="32">
        <f t="shared" si="26"/>
        <v>1772.5000000000002</v>
      </c>
      <c r="O173" s="32"/>
      <c r="P173" s="32">
        <f t="shared" si="27"/>
        <v>1477.5</v>
      </c>
      <c r="Q173" s="32">
        <f t="shared" si="28"/>
        <v>1502.5</v>
      </c>
      <c r="R173" s="32">
        <f t="shared" si="29"/>
        <v>3822.5</v>
      </c>
      <c r="S173" s="32">
        <f t="shared" si="30"/>
        <v>23497.5</v>
      </c>
      <c r="T173" s="55" t="s">
        <v>45</v>
      </c>
    </row>
    <row r="174" spans="1:20" s="15" customFormat="1" x14ac:dyDescent="0.25">
      <c r="A174" s="90">
        <v>169</v>
      </c>
      <c r="B174" s="28" t="s">
        <v>1143</v>
      </c>
      <c r="C174" s="104" t="s">
        <v>943</v>
      </c>
      <c r="D174" s="28" t="s">
        <v>180</v>
      </c>
      <c r="E174" s="28" t="s">
        <v>1038</v>
      </c>
      <c r="F174" s="29" t="s">
        <v>950</v>
      </c>
      <c r="G174" s="30">
        <v>25000</v>
      </c>
      <c r="H174" s="31">
        <v>0</v>
      </c>
      <c r="I174" s="32">
        <v>25</v>
      </c>
      <c r="J174" s="53">
        <v>717.5</v>
      </c>
      <c r="K174" s="54">
        <f t="shared" si="24"/>
        <v>1774.9999999999998</v>
      </c>
      <c r="L174" s="54">
        <f t="shared" si="25"/>
        <v>275</v>
      </c>
      <c r="M174" s="53">
        <v>760</v>
      </c>
      <c r="N174" s="32">
        <f t="shared" si="26"/>
        <v>1772.5000000000002</v>
      </c>
      <c r="O174" s="32"/>
      <c r="P174" s="32">
        <f t="shared" si="27"/>
        <v>1477.5</v>
      </c>
      <c r="Q174" s="32">
        <f t="shared" si="28"/>
        <v>1502.5</v>
      </c>
      <c r="R174" s="32">
        <f t="shared" si="29"/>
        <v>3822.5</v>
      </c>
      <c r="S174" s="32">
        <f t="shared" si="30"/>
        <v>23497.5</v>
      </c>
      <c r="T174" s="55" t="s">
        <v>45</v>
      </c>
    </row>
    <row r="175" spans="1:20" s="15" customFormat="1" x14ac:dyDescent="0.25">
      <c r="A175" s="90">
        <v>170</v>
      </c>
      <c r="B175" s="28" t="s">
        <v>182</v>
      </c>
      <c r="C175" s="104" t="s">
        <v>942</v>
      </c>
      <c r="D175" s="28" t="s">
        <v>180</v>
      </c>
      <c r="E175" s="28" t="s">
        <v>37</v>
      </c>
      <c r="F175" s="29" t="s">
        <v>951</v>
      </c>
      <c r="G175" s="30">
        <v>25000</v>
      </c>
      <c r="H175" s="31">
        <v>0</v>
      </c>
      <c r="I175" s="32">
        <v>25</v>
      </c>
      <c r="J175" s="53">
        <v>717.5</v>
      </c>
      <c r="K175" s="54">
        <f t="shared" si="24"/>
        <v>1774.9999999999998</v>
      </c>
      <c r="L175" s="54">
        <f t="shared" si="25"/>
        <v>275</v>
      </c>
      <c r="M175" s="53">
        <v>760</v>
      </c>
      <c r="N175" s="32">
        <f t="shared" si="26"/>
        <v>1772.5000000000002</v>
      </c>
      <c r="O175" s="32"/>
      <c r="P175" s="32">
        <f t="shared" si="27"/>
        <v>1477.5</v>
      </c>
      <c r="Q175" s="32">
        <f t="shared" si="28"/>
        <v>1502.5</v>
      </c>
      <c r="R175" s="32">
        <f t="shared" si="29"/>
        <v>3822.5</v>
      </c>
      <c r="S175" s="32">
        <f t="shared" si="30"/>
        <v>23497.5</v>
      </c>
      <c r="T175" s="55" t="s">
        <v>45</v>
      </c>
    </row>
    <row r="176" spans="1:20" s="15" customFormat="1" x14ac:dyDescent="0.25">
      <c r="A176" s="90">
        <v>171</v>
      </c>
      <c r="B176" s="28" t="s">
        <v>183</v>
      </c>
      <c r="C176" s="104" t="s">
        <v>943</v>
      </c>
      <c r="D176" s="28" t="s">
        <v>180</v>
      </c>
      <c r="E176" s="28" t="s">
        <v>41</v>
      </c>
      <c r="F176" s="29" t="s">
        <v>951</v>
      </c>
      <c r="G176" s="30">
        <v>25000</v>
      </c>
      <c r="H176" s="31">
        <v>0</v>
      </c>
      <c r="I176" s="32">
        <v>25</v>
      </c>
      <c r="J176" s="53">
        <v>717.5</v>
      </c>
      <c r="K176" s="54">
        <f t="shared" si="24"/>
        <v>1774.9999999999998</v>
      </c>
      <c r="L176" s="54">
        <f t="shared" si="25"/>
        <v>275</v>
      </c>
      <c r="M176" s="53">
        <v>760</v>
      </c>
      <c r="N176" s="32">
        <f t="shared" si="26"/>
        <v>1772.5000000000002</v>
      </c>
      <c r="O176" s="32"/>
      <c r="P176" s="32">
        <f t="shared" si="27"/>
        <v>1477.5</v>
      </c>
      <c r="Q176" s="32">
        <f t="shared" si="28"/>
        <v>1502.5</v>
      </c>
      <c r="R176" s="32">
        <f t="shared" si="29"/>
        <v>3822.5</v>
      </c>
      <c r="S176" s="32">
        <f t="shared" si="30"/>
        <v>23497.5</v>
      </c>
      <c r="T176" s="55" t="s">
        <v>45</v>
      </c>
    </row>
    <row r="177" spans="1:20" s="15" customFormat="1" x14ac:dyDescent="0.25">
      <c r="A177" s="90">
        <v>172</v>
      </c>
      <c r="B177" s="28" t="s">
        <v>1085</v>
      </c>
      <c r="C177" s="104" t="s">
        <v>943</v>
      </c>
      <c r="D177" s="28" t="s">
        <v>180</v>
      </c>
      <c r="E177" s="28" t="s">
        <v>1038</v>
      </c>
      <c r="F177" s="29" t="s">
        <v>946</v>
      </c>
      <c r="G177" s="30">
        <v>25000</v>
      </c>
      <c r="H177" s="31">
        <v>0</v>
      </c>
      <c r="I177" s="32">
        <v>25</v>
      </c>
      <c r="J177" s="53">
        <v>717.5</v>
      </c>
      <c r="K177" s="54">
        <f t="shared" si="24"/>
        <v>1774.9999999999998</v>
      </c>
      <c r="L177" s="54">
        <f t="shared" si="25"/>
        <v>275</v>
      </c>
      <c r="M177" s="53">
        <v>760</v>
      </c>
      <c r="N177" s="32">
        <f t="shared" si="26"/>
        <v>1772.5000000000002</v>
      </c>
      <c r="O177" s="32"/>
      <c r="P177" s="32">
        <f t="shared" si="27"/>
        <v>1477.5</v>
      </c>
      <c r="Q177" s="32">
        <f t="shared" si="28"/>
        <v>1502.5</v>
      </c>
      <c r="R177" s="32">
        <f t="shared" si="29"/>
        <v>3822.5</v>
      </c>
      <c r="S177" s="32">
        <f t="shared" si="30"/>
        <v>23497.5</v>
      </c>
      <c r="T177" s="55" t="s">
        <v>45</v>
      </c>
    </row>
    <row r="178" spans="1:20" s="15" customFormat="1" x14ac:dyDescent="0.25">
      <c r="A178" s="90">
        <v>173</v>
      </c>
      <c r="B178" s="28" t="s">
        <v>1097</v>
      </c>
      <c r="C178" s="104" t="s">
        <v>943</v>
      </c>
      <c r="D178" s="28" t="s">
        <v>180</v>
      </c>
      <c r="E178" s="28" t="s">
        <v>1038</v>
      </c>
      <c r="F178" s="29" t="s">
        <v>946</v>
      </c>
      <c r="G178" s="30">
        <v>25000</v>
      </c>
      <c r="H178" s="31">
        <v>0</v>
      </c>
      <c r="I178" s="32">
        <v>25</v>
      </c>
      <c r="J178" s="53">
        <v>717.5</v>
      </c>
      <c r="K178" s="54">
        <f t="shared" ref="K178" si="31">+G178*7.1%</f>
        <v>1774.9999999999998</v>
      </c>
      <c r="L178" s="54">
        <f t="shared" ref="L178" si="32">+G178*1.1%</f>
        <v>275</v>
      </c>
      <c r="M178" s="53">
        <v>760</v>
      </c>
      <c r="N178" s="32">
        <f t="shared" si="26"/>
        <v>1772.5000000000002</v>
      </c>
      <c r="O178" s="32"/>
      <c r="P178" s="32">
        <f t="shared" si="27"/>
        <v>1477.5</v>
      </c>
      <c r="Q178" s="32">
        <f t="shared" si="28"/>
        <v>1502.5</v>
      </c>
      <c r="R178" s="32">
        <f t="shared" si="29"/>
        <v>3822.5</v>
      </c>
      <c r="S178" s="32">
        <f t="shared" si="30"/>
        <v>23497.5</v>
      </c>
      <c r="T178" s="55" t="s">
        <v>45</v>
      </c>
    </row>
    <row r="179" spans="1:20" s="15" customFormat="1" x14ac:dyDescent="0.25">
      <c r="A179" s="90">
        <v>174</v>
      </c>
      <c r="B179" s="28" t="s">
        <v>1129</v>
      </c>
      <c r="C179" s="104" t="s">
        <v>943</v>
      </c>
      <c r="D179" s="28" t="s">
        <v>185</v>
      </c>
      <c r="E179" s="28" t="s">
        <v>1128</v>
      </c>
      <c r="F179" s="29" t="s">
        <v>950</v>
      </c>
      <c r="G179" s="30">
        <v>45000</v>
      </c>
      <c r="H179" s="53">
        <v>1148.33</v>
      </c>
      <c r="I179" s="32">
        <v>25</v>
      </c>
      <c r="J179" s="53">
        <v>1291.5</v>
      </c>
      <c r="K179" s="54">
        <f t="shared" si="24"/>
        <v>3194.9999999999995</v>
      </c>
      <c r="L179" s="54">
        <f t="shared" si="25"/>
        <v>495.00000000000006</v>
      </c>
      <c r="M179" s="53">
        <v>1368</v>
      </c>
      <c r="N179" s="32">
        <f t="shared" si="26"/>
        <v>3190.5</v>
      </c>
      <c r="O179" s="32"/>
      <c r="P179" s="32">
        <f t="shared" si="27"/>
        <v>2659.5</v>
      </c>
      <c r="Q179" s="32">
        <f t="shared" si="28"/>
        <v>3832.83</v>
      </c>
      <c r="R179" s="32">
        <f t="shared" si="29"/>
        <v>6880.5</v>
      </c>
      <c r="S179" s="32">
        <f t="shared" si="30"/>
        <v>41167.17</v>
      </c>
      <c r="T179" s="55" t="s">
        <v>45</v>
      </c>
    </row>
    <row r="180" spans="1:20" s="15" customFormat="1" x14ac:dyDescent="0.25">
      <c r="A180" s="90">
        <v>175</v>
      </c>
      <c r="B180" s="28" t="s">
        <v>187</v>
      </c>
      <c r="C180" s="104" t="s">
        <v>943</v>
      </c>
      <c r="D180" s="28" t="s">
        <v>185</v>
      </c>
      <c r="E180" s="28" t="s">
        <v>197</v>
      </c>
      <c r="F180" s="29" t="s">
        <v>951</v>
      </c>
      <c r="G180" s="30">
        <v>26250</v>
      </c>
      <c r="H180" s="31">
        <v>0</v>
      </c>
      <c r="I180" s="32">
        <v>25</v>
      </c>
      <c r="J180" s="53">
        <v>753.38</v>
      </c>
      <c r="K180" s="54">
        <f>+G180*7.1%</f>
        <v>1863.7499999999998</v>
      </c>
      <c r="L180" s="54">
        <f>+G180*1.1%</f>
        <v>288.75000000000006</v>
      </c>
      <c r="M180" s="53">
        <v>798</v>
      </c>
      <c r="N180" s="32">
        <f t="shared" si="26"/>
        <v>1861.1250000000002</v>
      </c>
      <c r="O180" s="32"/>
      <c r="P180" s="32">
        <f t="shared" si="27"/>
        <v>1551.38</v>
      </c>
      <c r="Q180" s="32">
        <f t="shared" si="28"/>
        <v>1576.38</v>
      </c>
      <c r="R180" s="32">
        <f t="shared" si="29"/>
        <v>4013.625</v>
      </c>
      <c r="S180" s="32">
        <f t="shared" si="30"/>
        <v>24673.62</v>
      </c>
      <c r="T180" s="55" t="s">
        <v>45</v>
      </c>
    </row>
    <row r="181" spans="1:20" s="15" customFormat="1" x14ac:dyDescent="0.25">
      <c r="A181" s="90">
        <v>176</v>
      </c>
      <c r="B181" s="28" t="s">
        <v>193</v>
      </c>
      <c r="C181" s="104" t="s">
        <v>943</v>
      </c>
      <c r="D181" s="28" t="s">
        <v>185</v>
      </c>
      <c r="E181" s="28" t="s">
        <v>1130</v>
      </c>
      <c r="F181" s="29" t="s">
        <v>950</v>
      </c>
      <c r="G181" s="30">
        <v>55000</v>
      </c>
      <c r="H181" s="53">
        <v>2559.6799999999998</v>
      </c>
      <c r="I181" s="32">
        <v>25</v>
      </c>
      <c r="J181" s="53">
        <v>1578.5</v>
      </c>
      <c r="K181" s="54">
        <f>+G181*7.1%</f>
        <v>3904.9999999999995</v>
      </c>
      <c r="L181" s="54">
        <f>+G181*1.1%</f>
        <v>605.00000000000011</v>
      </c>
      <c r="M181" s="53">
        <v>1672</v>
      </c>
      <c r="N181" s="32">
        <f t="shared" si="26"/>
        <v>3899.5000000000005</v>
      </c>
      <c r="O181" s="32"/>
      <c r="P181" s="32">
        <f t="shared" si="27"/>
        <v>3250.5</v>
      </c>
      <c r="Q181" s="32">
        <f t="shared" si="28"/>
        <v>5835.18</v>
      </c>
      <c r="R181" s="32">
        <f t="shared" si="29"/>
        <v>8409.5</v>
      </c>
      <c r="S181" s="32">
        <f t="shared" ref="S181:S212" si="33">+G181-Q181</f>
        <v>49164.82</v>
      </c>
      <c r="T181" s="55" t="s">
        <v>45</v>
      </c>
    </row>
    <row r="182" spans="1:20" s="15" customFormat="1" x14ac:dyDescent="0.25">
      <c r="A182" s="90">
        <v>177</v>
      </c>
      <c r="B182" s="28" t="s">
        <v>955</v>
      </c>
      <c r="C182" s="104" t="s">
        <v>943</v>
      </c>
      <c r="D182" s="28" t="s">
        <v>185</v>
      </c>
      <c r="E182" s="28" t="s">
        <v>202</v>
      </c>
      <c r="F182" s="29" t="s">
        <v>950</v>
      </c>
      <c r="G182" s="30">
        <v>25000</v>
      </c>
      <c r="H182" s="31">
        <v>0</v>
      </c>
      <c r="I182" s="32">
        <v>25</v>
      </c>
      <c r="J182" s="53">
        <v>717.5</v>
      </c>
      <c r="K182" s="54">
        <f>+G182*7.1%</f>
        <v>1774.9999999999998</v>
      </c>
      <c r="L182" s="54">
        <f>+G182*1.1%</f>
        <v>275</v>
      </c>
      <c r="M182" s="53">
        <v>760</v>
      </c>
      <c r="N182" s="32">
        <f t="shared" si="26"/>
        <v>1772.5000000000002</v>
      </c>
      <c r="O182" s="32"/>
      <c r="P182" s="32">
        <f t="shared" si="27"/>
        <v>1477.5</v>
      </c>
      <c r="Q182" s="32">
        <f t="shared" si="28"/>
        <v>1502.5</v>
      </c>
      <c r="R182" s="32">
        <f t="shared" si="29"/>
        <v>3822.5</v>
      </c>
      <c r="S182" s="32">
        <f t="shared" si="33"/>
        <v>23497.5</v>
      </c>
      <c r="T182" s="55" t="s">
        <v>45</v>
      </c>
    </row>
    <row r="183" spans="1:20" s="15" customFormat="1" x14ac:dyDescent="0.25">
      <c r="A183" s="90">
        <v>178</v>
      </c>
      <c r="B183" s="28" t="s">
        <v>1014</v>
      </c>
      <c r="C183" s="104" t="s">
        <v>943</v>
      </c>
      <c r="D183" s="28" t="s">
        <v>185</v>
      </c>
      <c r="E183" s="28" t="s">
        <v>195</v>
      </c>
      <c r="F183" s="29" t="s">
        <v>950</v>
      </c>
      <c r="G183" s="30">
        <v>22050</v>
      </c>
      <c r="H183" s="31">
        <v>0</v>
      </c>
      <c r="I183" s="32">
        <v>25</v>
      </c>
      <c r="J183" s="53">
        <v>632.84</v>
      </c>
      <c r="K183" s="54">
        <f t="shared" si="24"/>
        <v>1565.55</v>
      </c>
      <c r="L183" s="54">
        <f t="shared" si="25"/>
        <v>242.55</v>
      </c>
      <c r="M183" s="53">
        <v>670.32</v>
      </c>
      <c r="N183" s="32">
        <f t="shared" si="26"/>
        <v>1563.345</v>
      </c>
      <c r="O183" s="32"/>
      <c r="P183" s="32">
        <f t="shared" si="27"/>
        <v>1303.1600000000001</v>
      </c>
      <c r="Q183" s="32">
        <f t="shared" si="28"/>
        <v>1328.16</v>
      </c>
      <c r="R183" s="32">
        <f t="shared" si="29"/>
        <v>3371.4449999999997</v>
      </c>
      <c r="S183" s="32">
        <f t="shared" si="33"/>
        <v>20721.84</v>
      </c>
      <c r="T183" s="55" t="s">
        <v>45</v>
      </c>
    </row>
    <row r="184" spans="1:20" s="15" customFormat="1" x14ac:dyDescent="0.25">
      <c r="A184" s="90">
        <v>179</v>
      </c>
      <c r="B184" s="28" t="s">
        <v>981</v>
      </c>
      <c r="C184" s="104" t="s">
        <v>943</v>
      </c>
      <c r="D184" s="28" t="s">
        <v>185</v>
      </c>
      <c r="E184" s="28" t="s">
        <v>1119</v>
      </c>
      <c r="F184" s="29" t="s">
        <v>946</v>
      </c>
      <c r="G184" s="30">
        <v>24000</v>
      </c>
      <c r="H184" s="31">
        <v>0</v>
      </c>
      <c r="I184" s="32">
        <v>25</v>
      </c>
      <c r="J184" s="53">
        <v>688.8</v>
      </c>
      <c r="K184" s="54">
        <f>+G184*7.1%</f>
        <v>1703.9999999999998</v>
      </c>
      <c r="L184" s="54">
        <f>+G184*1.1%</f>
        <v>264</v>
      </c>
      <c r="M184" s="53">
        <v>729.6</v>
      </c>
      <c r="N184" s="32">
        <f t="shared" si="26"/>
        <v>1701.6000000000001</v>
      </c>
      <c r="O184" s="32"/>
      <c r="P184" s="32">
        <f t="shared" si="27"/>
        <v>1418.4</v>
      </c>
      <c r="Q184" s="32">
        <f t="shared" si="28"/>
        <v>1443.4</v>
      </c>
      <c r="R184" s="32">
        <f t="shared" si="29"/>
        <v>3669.6</v>
      </c>
      <c r="S184" s="32">
        <f t="shared" si="33"/>
        <v>22556.6</v>
      </c>
      <c r="T184" s="55" t="s">
        <v>45</v>
      </c>
    </row>
    <row r="185" spans="1:20" s="15" customFormat="1" x14ac:dyDescent="0.25">
      <c r="A185" s="90">
        <v>180</v>
      </c>
      <c r="B185" s="28" t="s">
        <v>1040</v>
      </c>
      <c r="C185" s="104" t="s">
        <v>943</v>
      </c>
      <c r="D185" s="28" t="s">
        <v>185</v>
      </c>
      <c r="E185" s="28" t="s">
        <v>195</v>
      </c>
      <c r="F185" s="29" t="s">
        <v>946</v>
      </c>
      <c r="G185" s="30">
        <v>20000</v>
      </c>
      <c r="H185" s="31">
        <v>0</v>
      </c>
      <c r="I185" s="32">
        <v>25</v>
      </c>
      <c r="J185" s="53">
        <v>574</v>
      </c>
      <c r="K185" s="54">
        <f>+G185*7.1%</f>
        <v>1419.9999999999998</v>
      </c>
      <c r="L185" s="54">
        <f>+G185*1.1%</f>
        <v>220.00000000000003</v>
      </c>
      <c r="M185" s="53">
        <v>608</v>
      </c>
      <c r="N185" s="32">
        <f t="shared" si="26"/>
        <v>1418</v>
      </c>
      <c r="O185" s="32"/>
      <c r="P185" s="32">
        <f t="shared" si="27"/>
        <v>1182</v>
      </c>
      <c r="Q185" s="32">
        <f t="shared" si="28"/>
        <v>1207</v>
      </c>
      <c r="R185" s="32">
        <f t="shared" si="29"/>
        <v>3058</v>
      </c>
      <c r="S185" s="32">
        <f t="shared" si="33"/>
        <v>18793</v>
      </c>
      <c r="T185" s="55" t="s">
        <v>45</v>
      </c>
    </row>
    <row r="186" spans="1:20" s="15" customFormat="1" x14ac:dyDescent="0.25">
      <c r="A186" s="90">
        <v>181</v>
      </c>
      <c r="B186" s="28" t="s">
        <v>191</v>
      </c>
      <c r="C186" s="104" t="s">
        <v>943</v>
      </c>
      <c r="D186" s="28" t="s">
        <v>185</v>
      </c>
      <c r="E186" s="28" t="s">
        <v>201</v>
      </c>
      <c r="F186" s="29" t="s">
        <v>951</v>
      </c>
      <c r="G186" s="30">
        <v>24000</v>
      </c>
      <c r="H186" s="31">
        <v>0</v>
      </c>
      <c r="I186" s="32">
        <v>25</v>
      </c>
      <c r="J186" s="53">
        <v>688.8</v>
      </c>
      <c r="K186" s="54">
        <f>+G186*7.1%</f>
        <v>1703.9999999999998</v>
      </c>
      <c r="L186" s="54">
        <f>+G186*1.1%</f>
        <v>264</v>
      </c>
      <c r="M186" s="53">
        <v>729.6</v>
      </c>
      <c r="N186" s="32">
        <f t="shared" si="26"/>
        <v>1701.6000000000001</v>
      </c>
      <c r="O186" s="32"/>
      <c r="P186" s="32">
        <f t="shared" si="27"/>
        <v>1418.4</v>
      </c>
      <c r="Q186" s="32">
        <f t="shared" si="28"/>
        <v>1443.4</v>
      </c>
      <c r="R186" s="32">
        <f t="shared" si="29"/>
        <v>3669.6</v>
      </c>
      <c r="S186" s="32">
        <f t="shared" si="33"/>
        <v>22556.6</v>
      </c>
      <c r="T186" s="55" t="s">
        <v>45</v>
      </c>
    </row>
    <row r="187" spans="1:20" s="15" customFormat="1" x14ac:dyDescent="0.25">
      <c r="A187" s="90">
        <v>182</v>
      </c>
      <c r="B187" s="28" t="s">
        <v>192</v>
      </c>
      <c r="C187" s="104" t="s">
        <v>943</v>
      </c>
      <c r="D187" s="28" t="s">
        <v>185</v>
      </c>
      <c r="E187" s="28" t="s">
        <v>201</v>
      </c>
      <c r="F187" s="29" t="s">
        <v>946</v>
      </c>
      <c r="G187" s="30">
        <v>24000</v>
      </c>
      <c r="H187" s="31">
        <v>0</v>
      </c>
      <c r="I187" s="32">
        <v>25</v>
      </c>
      <c r="J187" s="53">
        <v>688.8</v>
      </c>
      <c r="K187" s="54">
        <f>+G187*7.1%</f>
        <v>1703.9999999999998</v>
      </c>
      <c r="L187" s="54">
        <f>+G187*1.1%</f>
        <v>264</v>
      </c>
      <c r="M187" s="53">
        <v>729.6</v>
      </c>
      <c r="N187" s="32">
        <f t="shared" si="26"/>
        <v>1701.6000000000001</v>
      </c>
      <c r="O187" s="32"/>
      <c r="P187" s="32">
        <f t="shared" si="27"/>
        <v>1418.4</v>
      </c>
      <c r="Q187" s="32">
        <f t="shared" si="28"/>
        <v>1443.4</v>
      </c>
      <c r="R187" s="32">
        <f t="shared" si="29"/>
        <v>3669.6</v>
      </c>
      <c r="S187" s="32">
        <f t="shared" si="33"/>
        <v>22556.6</v>
      </c>
      <c r="T187" s="55" t="s">
        <v>45</v>
      </c>
    </row>
    <row r="188" spans="1:20" s="15" customFormat="1" x14ac:dyDescent="0.25">
      <c r="A188" s="90">
        <v>183</v>
      </c>
      <c r="B188" s="28" t="s">
        <v>194</v>
      </c>
      <c r="C188" s="104" t="s">
        <v>943</v>
      </c>
      <c r="D188" s="28" t="s">
        <v>185</v>
      </c>
      <c r="E188" s="28" t="s">
        <v>201</v>
      </c>
      <c r="F188" s="29" t="s">
        <v>946</v>
      </c>
      <c r="G188" s="30">
        <v>24000</v>
      </c>
      <c r="H188" s="31">
        <v>0</v>
      </c>
      <c r="I188" s="32">
        <v>25</v>
      </c>
      <c r="J188" s="53">
        <v>688.8</v>
      </c>
      <c r="K188" s="54">
        <f>+G188*7.1%</f>
        <v>1703.9999999999998</v>
      </c>
      <c r="L188" s="54">
        <f>+G188*1.1%</f>
        <v>264</v>
      </c>
      <c r="M188" s="53">
        <v>729.6</v>
      </c>
      <c r="N188" s="32">
        <f t="shared" si="26"/>
        <v>1701.6000000000001</v>
      </c>
      <c r="O188" s="32"/>
      <c r="P188" s="32">
        <f t="shared" si="27"/>
        <v>1418.4</v>
      </c>
      <c r="Q188" s="32">
        <f t="shared" si="28"/>
        <v>1443.4</v>
      </c>
      <c r="R188" s="32">
        <f t="shared" si="29"/>
        <v>3669.6</v>
      </c>
      <c r="S188" s="32">
        <f t="shared" si="33"/>
        <v>22556.6</v>
      </c>
      <c r="T188" s="55" t="s">
        <v>45</v>
      </c>
    </row>
    <row r="189" spans="1:20" s="15" customFormat="1" x14ac:dyDescent="0.25">
      <c r="A189" s="90">
        <v>184</v>
      </c>
      <c r="B189" s="28" t="s">
        <v>190</v>
      </c>
      <c r="C189" s="104" t="s">
        <v>943</v>
      </c>
      <c r="D189" s="28" t="s">
        <v>185</v>
      </c>
      <c r="E189" s="28" t="s">
        <v>199</v>
      </c>
      <c r="F189" s="29" t="s">
        <v>951</v>
      </c>
      <c r="G189" s="30">
        <v>14000</v>
      </c>
      <c r="H189" s="31">
        <v>0</v>
      </c>
      <c r="I189" s="32">
        <v>25</v>
      </c>
      <c r="J189" s="53">
        <v>401.8</v>
      </c>
      <c r="K189" s="54">
        <f t="shared" ref="K189:K249" si="34">+G189*7.1%</f>
        <v>993.99999999999989</v>
      </c>
      <c r="L189" s="54">
        <f t="shared" ref="L189:L249" si="35">+G189*1.1%</f>
        <v>154.00000000000003</v>
      </c>
      <c r="M189" s="53">
        <v>425.6</v>
      </c>
      <c r="N189" s="32">
        <f t="shared" si="26"/>
        <v>992.6</v>
      </c>
      <c r="O189" s="32"/>
      <c r="P189" s="32">
        <f t="shared" si="27"/>
        <v>827.40000000000009</v>
      </c>
      <c r="Q189" s="32">
        <f t="shared" si="28"/>
        <v>852.40000000000009</v>
      </c>
      <c r="R189" s="32">
        <f t="shared" si="29"/>
        <v>2140.6</v>
      </c>
      <c r="S189" s="32">
        <f t="shared" si="33"/>
        <v>13147.6</v>
      </c>
      <c r="T189" s="55" t="s">
        <v>45</v>
      </c>
    </row>
    <row r="190" spans="1:20" s="15" customFormat="1" x14ac:dyDescent="0.25">
      <c r="A190" s="90">
        <v>185</v>
      </c>
      <c r="B190" s="28" t="s">
        <v>188</v>
      </c>
      <c r="C190" s="104" t="s">
        <v>943</v>
      </c>
      <c r="D190" s="28" t="s">
        <v>185</v>
      </c>
      <c r="E190" s="28" t="s">
        <v>42</v>
      </c>
      <c r="F190" s="29" t="s">
        <v>946</v>
      </c>
      <c r="G190" s="30">
        <v>20900</v>
      </c>
      <c r="H190" s="31">
        <v>0</v>
      </c>
      <c r="I190" s="32">
        <v>25</v>
      </c>
      <c r="J190" s="53">
        <v>599.83000000000004</v>
      </c>
      <c r="K190" s="54">
        <f t="shared" si="34"/>
        <v>1483.8999999999999</v>
      </c>
      <c r="L190" s="54">
        <f t="shared" si="35"/>
        <v>229.90000000000003</v>
      </c>
      <c r="M190" s="53">
        <v>635.36</v>
      </c>
      <c r="N190" s="32">
        <f t="shared" si="26"/>
        <v>1481.8100000000002</v>
      </c>
      <c r="O190" s="32"/>
      <c r="P190" s="32">
        <f t="shared" si="27"/>
        <v>1235.19</v>
      </c>
      <c r="Q190" s="32">
        <f t="shared" si="28"/>
        <v>1260.19</v>
      </c>
      <c r="R190" s="32">
        <f t="shared" si="29"/>
        <v>3195.61</v>
      </c>
      <c r="S190" s="32">
        <f t="shared" si="33"/>
        <v>19639.810000000001</v>
      </c>
      <c r="T190" s="55" t="s">
        <v>45</v>
      </c>
    </row>
    <row r="191" spans="1:20" s="15" customFormat="1" x14ac:dyDescent="0.25">
      <c r="A191" s="90">
        <v>186</v>
      </c>
      <c r="B191" s="28" t="s">
        <v>1039</v>
      </c>
      <c r="C191" s="104" t="s">
        <v>942</v>
      </c>
      <c r="D191" s="28" t="s">
        <v>185</v>
      </c>
      <c r="E191" s="28" t="s">
        <v>198</v>
      </c>
      <c r="F191" s="29" t="s">
        <v>946</v>
      </c>
      <c r="G191" s="30">
        <v>12650</v>
      </c>
      <c r="H191" s="31">
        <v>0</v>
      </c>
      <c r="I191" s="32">
        <v>25</v>
      </c>
      <c r="J191" s="53">
        <v>363.06</v>
      </c>
      <c r="K191" s="54">
        <f t="shared" si="34"/>
        <v>898.14999999999986</v>
      </c>
      <c r="L191" s="54">
        <f t="shared" si="35"/>
        <v>139.15</v>
      </c>
      <c r="M191" s="53">
        <v>384.56</v>
      </c>
      <c r="N191" s="32">
        <f t="shared" si="26"/>
        <v>896.8850000000001</v>
      </c>
      <c r="O191" s="32"/>
      <c r="P191" s="32">
        <f t="shared" si="27"/>
        <v>747.62</v>
      </c>
      <c r="Q191" s="32">
        <f t="shared" si="28"/>
        <v>772.62</v>
      </c>
      <c r="R191" s="32">
        <f t="shared" si="29"/>
        <v>1934.1849999999999</v>
      </c>
      <c r="S191" s="32">
        <f t="shared" si="33"/>
        <v>11877.38</v>
      </c>
      <c r="T191" s="55" t="s">
        <v>45</v>
      </c>
    </row>
    <row r="192" spans="1:20" s="15" customFormat="1" x14ac:dyDescent="0.25">
      <c r="A192" s="90">
        <v>187</v>
      </c>
      <c r="B192" s="28" t="s">
        <v>980</v>
      </c>
      <c r="C192" s="104" t="s">
        <v>942</v>
      </c>
      <c r="D192" s="28" t="s">
        <v>185</v>
      </c>
      <c r="E192" s="28" t="s">
        <v>198</v>
      </c>
      <c r="F192" s="29" t="s">
        <v>946</v>
      </c>
      <c r="G192" s="30">
        <v>12650</v>
      </c>
      <c r="H192" s="31">
        <v>0</v>
      </c>
      <c r="I192" s="32">
        <v>25</v>
      </c>
      <c r="J192" s="53">
        <v>363.06</v>
      </c>
      <c r="K192" s="54">
        <f t="shared" si="34"/>
        <v>898.14999999999986</v>
      </c>
      <c r="L192" s="54">
        <f t="shared" si="35"/>
        <v>139.15</v>
      </c>
      <c r="M192" s="53">
        <v>384.56</v>
      </c>
      <c r="N192" s="32">
        <f t="shared" si="26"/>
        <v>896.8850000000001</v>
      </c>
      <c r="O192" s="32"/>
      <c r="P192" s="32">
        <f t="shared" si="27"/>
        <v>747.62</v>
      </c>
      <c r="Q192" s="32">
        <f t="shared" si="28"/>
        <v>772.62</v>
      </c>
      <c r="R192" s="32">
        <f t="shared" si="29"/>
        <v>1934.1849999999999</v>
      </c>
      <c r="S192" s="32">
        <f t="shared" si="33"/>
        <v>11877.38</v>
      </c>
      <c r="T192" s="55" t="s">
        <v>45</v>
      </c>
    </row>
    <row r="193" spans="1:20" s="15" customFormat="1" x14ac:dyDescent="0.25">
      <c r="A193" s="90">
        <v>188</v>
      </c>
      <c r="B193" s="28" t="s">
        <v>1057</v>
      </c>
      <c r="C193" s="104" t="s">
        <v>942</v>
      </c>
      <c r="D193" s="28" t="s">
        <v>185</v>
      </c>
      <c r="E193" s="28" t="s">
        <v>198</v>
      </c>
      <c r="F193" s="29" t="s">
        <v>946</v>
      </c>
      <c r="G193" s="30">
        <v>12650</v>
      </c>
      <c r="H193" s="31">
        <v>0</v>
      </c>
      <c r="I193" s="32">
        <v>25</v>
      </c>
      <c r="J193" s="53">
        <v>363.06</v>
      </c>
      <c r="K193" s="54">
        <f t="shared" ref="K193:K203" si="36">+G193*7.1%</f>
        <v>898.14999999999986</v>
      </c>
      <c r="L193" s="54">
        <f t="shared" ref="L193:L203" si="37">+G193*1.1%</f>
        <v>139.15</v>
      </c>
      <c r="M193" s="53">
        <v>384.56</v>
      </c>
      <c r="N193" s="32">
        <f t="shared" si="26"/>
        <v>896.8850000000001</v>
      </c>
      <c r="O193" s="32"/>
      <c r="P193" s="32">
        <f t="shared" si="27"/>
        <v>747.62</v>
      </c>
      <c r="Q193" s="32">
        <f t="shared" si="28"/>
        <v>772.62</v>
      </c>
      <c r="R193" s="32">
        <f t="shared" si="29"/>
        <v>1934.1849999999999</v>
      </c>
      <c r="S193" s="32">
        <f t="shared" si="33"/>
        <v>11877.38</v>
      </c>
      <c r="T193" s="55" t="s">
        <v>45</v>
      </c>
    </row>
    <row r="194" spans="1:20" s="15" customFormat="1" x14ac:dyDescent="0.25">
      <c r="A194" s="90">
        <v>189</v>
      </c>
      <c r="B194" s="28" t="s">
        <v>1058</v>
      </c>
      <c r="C194" s="104" t="s">
        <v>942</v>
      </c>
      <c r="D194" s="28" t="s">
        <v>185</v>
      </c>
      <c r="E194" s="28" t="s">
        <v>198</v>
      </c>
      <c r="F194" s="29" t="s">
        <v>946</v>
      </c>
      <c r="G194" s="30">
        <v>12650</v>
      </c>
      <c r="H194" s="31">
        <v>0</v>
      </c>
      <c r="I194" s="32">
        <v>25</v>
      </c>
      <c r="J194" s="53">
        <v>363.06</v>
      </c>
      <c r="K194" s="54">
        <f t="shared" si="36"/>
        <v>898.14999999999986</v>
      </c>
      <c r="L194" s="54">
        <f t="shared" si="37"/>
        <v>139.15</v>
      </c>
      <c r="M194" s="53">
        <v>384.56</v>
      </c>
      <c r="N194" s="32">
        <f t="shared" si="26"/>
        <v>896.8850000000001</v>
      </c>
      <c r="O194" s="32"/>
      <c r="P194" s="32">
        <f t="shared" si="27"/>
        <v>747.62</v>
      </c>
      <c r="Q194" s="32">
        <f t="shared" si="28"/>
        <v>772.62</v>
      </c>
      <c r="R194" s="32">
        <f t="shared" si="29"/>
        <v>1934.1849999999999</v>
      </c>
      <c r="S194" s="32">
        <f t="shared" si="33"/>
        <v>11877.38</v>
      </c>
      <c r="T194" s="55" t="s">
        <v>45</v>
      </c>
    </row>
    <row r="195" spans="1:20" s="15" customFormat="1" x14ac:dyDescent="0.25">
      <c r="A195" s="90">
        <v>190</v>
      </c>
      <c r="B195" s="28" t="s">
        <v>1068</v>
      </c>
      <c r="C195" s="104" t="s">
        <v>942</v>
      </c>
      <c r="D195" s="28" t="s">
        <v>185</v>
      </c>
      <c r="E195" s="28" t="s">
        <v>198</v>
      </c>
      <c r="F195" s="29" t="s">
        <v>946</v>
      </c>
      <c r="G195" s="30">
        <v>12650</v>
      </c>
      <c r="H195" s="31">
        <v>0</v>
      </c>
      <c r="I195" s="32">
        <v>25</v>
      </c>
      <c r="J195" s="53">
        <v>363.06</v>
      </c>
      <c r="K195" s="54">
        <f t="shared" si="36"/>
        <v>898.14999999999986</v>
      </c>
      <c r="L195" s="54">
        <f t="shared" si="37"/>
        <v>139.15</v>
      </c>
      <c r="M195" s="53">
        <v>384.56</v>
      </c>
      <c r="N195" s="32">
        <f t="shared" si="26"/>
        <v>896.8850000000001</v>
      </c>
      <c r="O195" s="32"/>
      <c r="P195" s="32">
        <f t="shared" si="27"/>
        <v>747.62</v>
      </c>
      <c r="Q195" s="32">
        <f t="shared" si="28"/>
        <v>772.62</v>
      </c>
      <c r="R195" s="32">
        <f t="shared" si="29"/>
        <v>1934.1849999999999</v>
      </c>
      <c r="S195" s="32">
        <f t="shared" si="33"/>
        <v>11877.38</v>
      </c>
      <c r="T195" s="55" t="s">
        <v>45</v>
      </c>
    </row>
    <row r="196" spans="1:20" s="15" customFormat="1" x14ac:dyDescent="0.25">
      <c r="A196" s="90">
        <v>191</v>
      </c>
      <c r="B196" s="28" t="s">
        <v>1069</v>
      </c>
      <c r="C196" s="104" t="s">
        <v>943</v>
      </c>
      <c r="D196" s="28" t="s">
        <v>185</v>
      </c>
      <c r="E196" s="28" t="s">
        <v>198</v>
      </c>
      <c r="F196" s="29" t="s">
        <v>946</v>
      </c>
      <c r="G196" s="30">
        <v>12650</v>
      </c>
      <c r="H196" s="31">
        <v>0</v>
      </c>
      <c r="I196" s="32">
        <v>25</v>
      </c>
      <c r="J196" s="53">
        <v>363.06</v>
      </c>
      <c r="K196" s="54">
        <f t="shared" si="36"/>
        <v>898.14999999999986</v>
      </c>
      <c r="L196" s="54">
        <f t="shared" si="37"/>
        <v>139.15</v>
      </c>
      <c r="M196" s="53">
        <v>384.56</v>
      </c>
      <c r="N196" s="32">
        <f t="shared" si="26"/>
        <v>896.8850000000001</v>
      </c>
      <c r="O196" s="32"/>
      <c r="P196" s="32">
        <f t="shared" si="27"/>
        <v>747.62</v>
      </c>
      <c r="Q196" s="32">
        <f t="shared" si="28"/>
        <v>772.62</v>
      </c>
      <c r="R196" s="32">
        <f t="shared" si="29"/>
        <v>1934.1849999999999</v>
      </c>
      <c r="S196" s="32">
        <f t="shared" si="33"/>
        <v>11877.38</v>
      </c>
      <c r="T196" s="55" t="s">
        <v>45</v>
      </c>
    </row>
    <row r="197" spans="1:20" s="15" customFormat="1" x14ac:dyDescent="0.25">
      <c r="A197" s="90">
        <v>192</v>
      </c>
      <c r="B197" s="28" t="s">
        <v>1070</v>
      </c>
      <c r="C197" s="104" t="s">
        <v>943</v>
      </c>
      <c r="D197" s="28" t="s">
        <v>185</v>
      </c>
      <c r="E197" s="28" t="s">
        <v>198</v>
      </c>
      <c r="F197" s="29" t="s">
        <v>946</v>
      </c>
      <c r="G197" s="30">
        <v>12650</v>
      </c>
      <c r="H197" s="31">
        <v>0</v>
      </c>
      <c r="I197" s="32">
        <v>25</v>
      </c>
      <c r="J197" s="53">
        <v>363.06</v>
      </c>
      <c r="K197" s="54">
        <f t="shared" si="36"/>
        <v>898.14999999999986</v>
      </c>
      <c r="L197" s="54">
        <f t="shared" si="37"/>
        <v>139.15</v>
      </c>
      <c r="M197" s="53">
        <v>384.56</v>
      </c>
      <c r="N197" s="32">
        <f t="shared" si="26"/>
        <v>896.8850000000001</v>
      </c>
      <c r="O197" s="32"/>
      <c r="P197" s="32">
        <f t="shared" si="27"/>
        <v>747.62</v>
      </c>
      <c r="Q197" s="32">
        <f t="shared" si="28"/>
        <v>772.62</v>
      </c>
      <c r="R197" s="32">
        <f t="shared" si="29"/>
        <v>1934.1849999999999</v>
      </c>
      <c r="S197" s="32">
        <f t="shared" si="33"/>
        <v>11877.38</v>
      </c>
      <c r="T197" s="55" t="s">
        <v>45</v>
      </c>
    </row>
    <row r="198" spans="1:20" s="15" customFormat="1" x14ac:dyDescent="0.25">
      <c r="A198" s="90">
        <v>193</v>
      </c>
      <c r="B198" s="28" t="s">
        <v>1071</v>
      </c>
      <c r="C198" s="104" t="s">
        <v>942</v>
      </c>
      <c r="D198" s="28" t="s">
        <v>185</v>
      </c>
      <c r="E198" s="28" t="s">
        <v>198</v>
      </c>
      <c r="F198" s="29" t="s">
        <v>946</v>
      </c>
      <c r="G198" s="30">
        <v>12650</v>
      </c>
      <c r="H198" s="31">
        <v>0</v>
      </c>
      <c r="I198" s="32">
        <v>25</v>
      </c>
      <c r="J198" s="53">
        <v>363.06</v>
      </c>
      <c r="K198" s="54">
        <f t="shared" si="36"/>
        <v>898.14999999999986</v>
      </c>
      <c r="L198" s="54">
        <f t="shared" si="37"/>
        <v>139.15</v>
      </c>
      <c r="M198" s="53">
        <v>384.56</v>
      </c>
      <c r="N198" s="32">
        <f t="shared" ref="N198:N261" si="38">+G198*7.09%</f>
        <v>896.8850000000001</v>
      </c>
      <c r="O198" s="32"/>
      <c r="P198" s="32">
        <f t="shared" si="27"/>
        <v>747.62</v>
      </c>
      <c r="Q198" s="32">
        <f t="shared" si="28"/>
        <v>772.62</v>
      </c>
      <c r="R198" s="32">
        <f t="shared" si="29"/>
        <v>1934.1849999999999</v>
      </c>
      <c r="S198" s="32">
        <f t="shared" si="33"/>
        <v>11877.38</v>
      </c>
      <c r="T198" s="55" t="s">
        <v>45</v>
      </c>
    </row>
    <row r="199" spans="1:20" s="15" customFormat="1" x14ac:dyDescent="0.25">
      <c r="A199" s="90">
        <v>194</v>
      </c>
      <c r="B199" s="28" t="s">
        <v>1081</v>
      </c>
      <c r="C199" s="104" t="s">
        <v>942</v>
      </c>
      <c r="D199" s="28" t="s">
        <v>185</v>
      </c>
      <c r="E199" s="28" t="s">
        <v>198</v>
      </c>
      <c r="F199" s="29" t="s">
        <v>946</v>
      </c>
      <c r="G199" s="30">
        <v>12650</v>
      </c>
      <c r="H199" s="31">
        <v>0</v>
      </c>
      <c r="I199" s="32">
        <v>25</v>
      </c>
      <c r="J199" s="53">
        <v>363.06</v>
      </c>
      <c r="K199" s="54">
        <f t="shared" si="36"/>
        <v>898.14999999999986</v>
      </c>
      <c r="L199" s="54">
        <f t="shared" si="37"/>
        <v>139.15</v>
      </c>
      <c r="M199" s="53">
        <v>384.56</v>
      </c>
      <c r="N199" s="32">
        <f t="shared" si="38"/>
        <v>896.8850000000001</v>
      </c>
      <c r="O199" s="32"/>
      <c r="P199" s="32">
        <f t="shared" si="27"/>
        <v>747.62</v>
      </c>
      <c r="Q199" s="32">
        <f t="shared" si="28"/>
        <v>772.62</v>
      </c>
      <c r="R199" s="32">
        <f t="shared" si="29"/>
        <v>1934.1849999999999</v>
      </c>
      <c r="S199" s="32">
        <f t="shared" si="33"/>
        <v>11877.38</v>
      </c>
      <c r="T199" s="55" t="s">
        <v>45</v>
      </c>
    </row>
    <row r="200" spans="1:20" s="15" customFormat="1" x14ac:dyDescent="0.25">
      <c r="A200" s="90">
        <v>195</v>
      </c>
      <c r="B200" s="28" t="s">
        <v>1082</v>
      </c>
      <c r="C200" s="104" t="s">
        <v>942</v>
      </c>
      <c r="D200" s="28" t="s">
        <v>185</v>
      </c>
      <c r="E200" s="28" t="s">
        <v>198</v>
      </c>
      <c r="F200" s="29" t="s">
        <v>946</v>
      </c>
      <c r="G200" s="30">
        <v>12650</v>
      </c>
      <c r="H200" s="31">
        <v>0</v>
      </c>
      <c r="I200" s="32">
        <v>25</v>
      </c>
      <c r="J200" s="53">
        <v>363.06</v>
      </c>
      <c r="K200" s="54">
        <f t="shared" si="36"/>
        <v>898.14999999999986</v>
      </c>
      <c r="L200" s="54">
        <f t="shared" si="37"/>
        <v>139.15</v>
      </c>
      <c r="M200" s="53">
        <v>384.56</v>
      </c>
      <c r="N200" s="32">
        <f t="shared" si="38"/>
        <v>896.8850000000001</v>
      </c>
      <c r="O200" s="32"/>
      <c r="P200" s="32">
        <f t="shared" si="27"/>
        <v>747.62</v>
      </c>
      <c r="Q200" s="32">
        <f t="shared" si="28"/>
        <v>772.62</v>
      </c>
      <c r="R200" s="32">
        <f t="shared" si="29"/>
        <v>1934.1849999999999</v>
      </c>
      <c r="S200" s="32">
        <f t="shared" si="33"/>
        <v>11877.38</v>
      </c>
      <c r="T200" s="55" t="s">
        <v>45</v>
      </c>
    </row>
    <row r="201" spans="1:20" s="15" customFormat="1" x14ac:dyDescent="0.25">
      <c r="A201" s="90">
        <v>196</v>
      </c>
      <c r="B201" s="28" t="s">
        <v>1084</v>
      </c>
      <c r="C201" s="104" t="s">
        <v>942</v>
      </c>
      <c r="D201" s="28" t="s">
        <v>185</v>
      </c>
      <c r="E201" s="28" t="s">
        <v>198</v>
      </c>
      <c r="F201" s="29" t="s">
        <v>946</v>
      </c>
      <c r="G201" s="30">
        <v>12650</v>
      </c>
      <c r="H201" s="31">
        <v>0</v>
      </c>
      <c r="I201" s="32">
        <v>25</v>
      </c>
      <c r="J201" s="53">
        <v>363.06</v>
      </c>
      <c r="K201" s="54">
        <f t="shared" si="36"/>
        <v>898.14999999999986</v>
      </c>
      <c r="L201" s="54">
        <f t="shared" si="37"/>
        <v>139.15</v>
      </c>
      <c r="M201" s="53">
        <v>384.56</v>
      </c>
      <c r="N201" s="32">
        <f t="shared" si="38"/>
        <v>896.8850000000001</v>
      </c>
      <c r="O201" s="32"/>
      <c r="P201" s="32">
        <f t="shared" ref="P201:P264" si="39">+J201+M201</f>
        <v>747.62</v>
      </c>
      <c r="Q201" s="32">
        <f t="shared" si="28"/>
        <v>772.62</v>
      </c>
      <c r="R201" s="32">
        <f t="shared" si="29"/>
        <v>1934.1849999999999</v>
      </c>
      <c r="S201" s="32">
        <f t="shared" si="33"/>
        <v>11877.38</v>
      </c>
      <c r="T201" s="55" t="s">
        <v>45</v>
      </c>
    </row>
    <row r="202" spans="1:20" s="15" customFormat="1" x14ac:dyDescent="0.25">
      <c r="A202" s="90">
        <v>197</v>
      </c>
      <c r="B202" s="28" t="s">
        <v>1086</v>
      </c>
      <c r="C202" s="104" t="s">
        <v>942</v>
      </c>
      <c r="D202" s="28" t="s">
        <v>185</v>
      </c>
      <c r="E202" s="28" t="s">
        <v>198</v>
      </c>
      <c r="F202" s="29" t="s">
        <v>946</v>
      </c>
      <c r="G202" s="30">
        <v>12650</v>
      </c>
      <c r="H202" s="31">
        <v>0</v>
      </c>
      <c r="I202" s="32">
        <v>25</v>
      </c>
      <c r="J202" s="53">
        <v>363.06</v>
      </c>
      <c r="K202" s="54">
        <f t="shared" si="36"/>
        <v>898.14999999999986</v>
      </c>
      <c r="L202" s="54">
        <f t="shared" si="37"/>
        <v>139.15</v>
      </c>
      <c r="M202" s="53">
        <v>384.56</v>
      </c>
      <c r="N202" s="32">
        <f t="shared" si="38"/>
        <v>896.8850000000001</v>
      </c>
      <c r="O202" s="32"/>
      <c r="P202" s="32">
        <f t="shared" si="39"/>
        <v>747.62</v>
      </c>
      <c r="Q202" s="32">
        <f t="shared" si="28"/>
        <v>772.62</v>
      </c>
      <c r="R202" s="32">
        <f t="shared" si="29"/>
        <v>1934.1849999999999</v>
      </c>
      <c r="S202" s="32">
        <f t="shared" si="33"/>
        <v>11877.38</v>
      </c>
      <c r="T202" s="55" t="s">
        <v>45</v>
      </c>
    </row>
    <row r="203" spans="1:20" s="27" customFormat="1" x14ac:dyDescent="0.25">
      <c r="A203" s="90">
        <v>198</v>
      </c>
      <c r="B203" s="28" t="s">
        <v>1163</v>
      </c>
      <c r="C203" s="104" t="s">
        <v>942</v>
      </c>
      <c r="D203" s="28" t="s">
        <v>185</v>
      </c>
      <c r="E203" s="28" t="s">
        <v>198</v>
      </c>
      <c r="F203" s="29" t="s">
        <v>946</v>
      </c>
      <c r="G203" s="30">
        <v>12650</v>
      </c>
      <c r="H203" s="31">
        <v>0</v>
      </c>
      <c r="I203" s="32">
        <v>25</v>
      </c>
      <c r="J203" s="53">
        <v>363.06</v>
      </c>
      <c r="K203" s="54">
        <f t="shared" si="36"/>
        <v>898.14999999999986</v>
      </c>
      <c r="L203" s="54">
        <f t="shared" si="37"/>
        <v>139.15</v>
      </c>
      <c r="M203" s="53">
        <v>384.56</v>
      </c>
      <c r="N203" s="32">
        <f t="shared" si="38"/>
        <v>896.8850000000001</v>
      </c>
      <c r="O203" s="32"/>
      <c r="P203" s="32">
        <f t="shared" si="39"/>
        <v>747.62</v>
      </c>
      <c r="Q203" s="32">
        <f t="shared" si="28"/>
        <v>772.62</v>
      </c>
      <c r="R203" s="32">
        <f t="shared" si="29"/>
        <v>1934.1849999999999</v>
      </c>
      <c r="S203" s="32">
        <f t="shared" si="33"/>
        <v>11877.38</v>
      </c>
      <c r="T203" s="55" t="s">
        <v>45</v>
      </c>
    </row>
    <row r="204" spans="1:20" s="15" customFormat="1" x14ac:dyDescent="0.25">
      <c r="A204" s="90">
        <v>199</v>
      </c>
      <c r="B204" s="28" t="s">
        <v>203</v>
      </c>
      <c r="C204" s="104" t="s">
        <v>942</v>
      </c>
      <c r="D204" s="28" t="s">
        <v>207</v>
      </c>
      <c r="E204" s="28" t="s">
        <v>208</v>
      </c>
      <c r="F204" s="29" t="s">
        <v>951</v>
      </c>
      <c r="G204" s="30">
        <v>65000</v>
      </c>
      <c r="H204" s="30">
        <v>4110.1000000000004</v>
      </c>
      <c r="I204" s="32">
        <v>25</v>
      </c>
      <c r="J204" s="53">
        <v>1865.5</v>
      </c>
      <c r="K204" s="54">
        <f t="shared" si="34"/>
        <v>4615</v>
      </c>
      <c r="L204" s="54">
        <f t="shared" si="35"/>
        <v>715.00000000000011</v>
      </c>
      <c r="M204" s="53">
        <v>1976</v>
      </c>
      <c r="N204" s="32">
        <f t="shared" si="38"/>
        <v>4608.5</v>
      </c>
      <c r="O204" s="32"/>
      <c r="P204" s="32">
        <f t="shared" si="39"/>
        <v>3841.5</v>
      </c>
      <c r="Q204" s="32">
        <f t="shared" si="28"/>
        <v>7976.6</v>
      </c>
      <c r="R204" s="32">
        <f t="shared" si="29"/>
        <v>9938.5</v>
      </c>
      <c r="S204" s="32">
        <f t="shared" si="33"/>
        <v>57023.4</v>
      </c>
      <c r="T204" s="55" t="s">
        <v>45</v>
      </c>
    </row>
    <row r="205" spans="1:20" s="15" customFormat="1" x14ac:dyDescent="0.25">
      <c r="A205" s="90">
        <v>200</v>
      </c>
      <c r="B205" s="28" t="s">
        <v>204</v>
      </c>
      <c r="C205" s="104" t="s">
        <v>943</v>
      </c>
      <c r="D205" s="28" t="s">
        <v>207</v>
      </c>
      <c r="E205" s="28" t="s">
        <v>209</v>
      </c>
      <c r="F205" s="29" t="s">
        <v>950</v>
      </c>
      <c r="G205" s="30">
        <v>35000</v>
      </c>
      <c r="H205" s="31">
        <v>0</v>
      </c>
      <c r="I205" s="32">
        <v>25</v>
      </c>
      <c r="J205" s="53">
        <v>1004.5</v>
      </c>
      <c r="K205" s="54">
        <f t="shared" si="34"/>
        <v>2485</v>
      </c>
      <c r="L205" s="54">
        <f t="shared" si="35"/>
        <v>385.00000000000006</v>
      </c>
      <c r="M205" s="53">
        <v>1064</v>
      </c>
      <c r="N205" s="32">
        <f t="shared" si="38"/>
        <v>2481.5</v>
      </c>
      <c r="O205" s="32"/>
      <c r="P205" s="32">
        <f t="shared" si="39"/>
        <v>2068.5</v>
      </c>
      <c r="Q205" s="32">
        <f t="shared" si="28"/>
        <v>2093.5</v>
      </c>
      <c r="R205" s="32">
        <f t="shared" si="29"/>
        <v>5351.5</v>
      </c>
      <c r="S205" s="32">
        <f t="shared" si="33"/>
        <v>32906.5</v>
      </c>
      <c r="T205" s="55" t="s">
        <v>45</v>
      </c>
    </row>
    <row r="206" spans="1:20" s="15" customFormat="1" x14ac:dyDescent="0.25">
      <c r="A206" s="90">
        <v>201</v>
      </c>
      <c r="B206" s="28" t="s">
        <v>205</v>
      </c>
      <c r="C206" s="104" t="s">
        <v>942</v>
      </c>
      <c r="D206" s="28" t="s">
        <v>207</v>
      </c>
      <c r="E206" s="28" t="s">
        <v>158</v>
      </c>
      <c r="F206" s="29" t="s">
        <v>950</v>
      </c>
      <c r="G206" s="30">
        <v>35000</v>
      </c>
      <c r="H206" s="31">
        <v>0</v>
      </c>
      <c r="I206" s="32">
        <v>25</v>
      </c>
      <c r="J206" s="53">
        <v>1004.5</v>
      </c>
      <c r="K206" s="54">
        <f t="shared" si="34"/>
        <v>2485</v>
      </c>
      <c r="L206" s="54">
        <f t="shared" si="35"/>
        <v>385.00000000000006</v>
      </c>
      <c r="M206" s="53">
        <v>1064</v>
      </c>
      <c r="N206" s="32">
        <f t="shared" si="38"/>
        <v>2481.5</v>
      </c>
      <c r="O206" s="32"/>
      <c r="P206" s="32">
        <f t="shared" si="39"/>
        <v>2068.5</v>
      </c>
      <c r="Q206" s="32">
        <f t="shared" si="28"/>
        <v>2093.5</v>
      </c>
      <c r="R206" s="32">
        <f t="shared" si="29"/>
        <v>5351.5</v>
      </c>
      <c r="S206" s="32">
        <f t="shared" si="33"/>
        <v>32906.5</v>
      </c>
      <c r="T206" s="55" t="s">
        <v>45</v>
      </c>
    </row>
    <row r="207" spans="1:20" s="15" customFormat="1" x14ac:dyDescent="0.25">
      <c r="A207" s="90">
        <v>202</v>
      </c>
      <c r="B207" s="28" t="s">
        <v>931</v>
      </c>
      <c r="C207" s="104" t="s">
        <v>943</v>
      </c>
      <c r="D207" s="28" t="s">
        <v>155</v>
      </c>
      <c r="E207" s="28" t="s">
        <v>932</v>
      </c>
      <c r="F207" s="29" t="s">
        <v>950</v>
      </c>
      <c r="G207" s="30">
        <v>42000</v>
      </c>
      <c r="H207" s="31">
        <v>724.92</v>
      </c>
      <c r="I207" s="32">
        <v>25</v>
      </c>
      <c r="J207" s="53">
        <v>1205.4000000000001</v>
      </c>
      <c r="K207" s="54">
        <f t="shared" si="34"/>
        <v>2981.9999999999995</v>
      </c>
      <c r="L207" s="54">
        <f t="shared" si="35"/>
        <v>462.00000000000006</v>
      </c>
      <c r="M207" s="54">
        <v>1276.8</v>
      </c>
      <c r="N207" s="32">
        <f t="shared" si="38"/>
        <v>2977.8</v>
      </c>
      <c r="O207" s="32"/>
      <c r="P207" s="32">
        <f t="shared" si="39"/>
        <v>2482.1999999999998</v>
      </c>
      <c r="Q207" s="32">
        <f t="shared" si="28"/>
        <v>3232.12</v>
      </c>
      <c r="R207" s="32">
        <f t="shared" si="29"/>
        <v>6421.7999999999993</v>
      </c>
      <c r="S207" s="32">
        <f t="shared" si="33"/>
        <v>38767.879999999997</v>
      </c>
      <c r="T207" s="55" t="s">
        <v>45</v>
      </c>
    </row>
    <row r="208" spans="1:20" s="15" customFormat="1" x14ac:dyDescent="0.25">
      <c r="A208" s="90">
        <v>203</v>
      </c>
      <c r="B208" s="28" t="s">
        <v>211</v>
      </c>
      <c r="C208" s="104" t="s">
        <v>943</v>
      </c>
      <c r="D208" s="28" t="s">
        <v>155</v>
      </c>
      <c r="E208" s="28" t="s">
        <v>202</v>
      </c>
      <c r="F208" s="29" t="s">
        <v>946</v>
      </c>
      <c r="G208" s="30">
        <v>28350</v>
      </c>
      <c r="H208" s="31">
        <v>0</v>
      </c>
      <c r="I208" s="32">
        <v>25</v>
      </c>
      <c r="J208" s="53">
        <v>813.65</v>
      </c>
      <c r="K208" s="54">
        <f t="shared" si="34"/>
        <v>2012.85</v>
      </c>
      <c r="L208" s="54">
        <f t="shared" si="35"/>
        <v>311.85000000000002</v>
      </c>
      <c r="M208" s="53">
        <v>861.84</v>
      </c>
      <c r="N208" s="32">
        <f t="shared" si="38"/>
        <v>2010.0150000000001</v>
      </c>
      <c r="O208" s="32"/>
      <c r="P208" s="32">
        <f t="shared" si="39"/>
        <v>1675.49</v>
      </c>
      <c r="Q208" s="32">
        <f t="shared" si="28"/>
        <v>1700.49</v>
      </c>
      <c r="R208" s="32">
        <f t="shared" si="29"/>
        <v>4334.7150000000001</v>
      </c>
      <c r="S208" s="32">
        <f t="shared" si="33"/>
        <v>26649.51</v>
      </c>
      <c r="T208" s="55" t="s">
        <v>45</v>
      </c>
    </row>
    <row r="209" spans="1:21" s="15" customFormat="1" x14ac:dyDescent="0.25">
      <c r="A209" s="90">
        <v>204</v>
      </c>
      <c r="B209" s="33" t="s">
        <v>210</v>
      </c>
      <c r="C209" s="104" t="s">
        <v>943</v>
      </c>
      <c r="D209" s="28" t="s">
        <v>155</v>
      </c>
      <c r="E209" s="28" t="s">
        <v>212</v>
      </c>
      <c r="F209" s="29" t="s">
        <v>951</v>
      </c>
      <c r="G209" s="30">
        <v>14850</v>
      </c>
      <c r="H209" s="31">
        <v>0</v>
      </c>
      <c r="I209" s="32">
        <v>25</v>
      </c>
      <c r="J209" s="53">
        <v>426.2</v>
      </c>
      <c r="K209" s="54">
        <f t="shared" si="34"/>
        <v>1054.3499999999999</v>
      </c>
      <c r="L209" s="54">
        <f t="shared" si="35"/>
        <v>163.35000000000002</v>
      </c>
      <c r="M209" s="53">
        <v>451.44</v>
      </c>
      <c r="N209" s="32">
        <f t="shared" si="38"/>
        <v>1052.865</v>
      </c>
      <c r="O209" s="32"/>
      <c r="P209" s="32">
        <f t="shared" si="39"/>
        <v>877.64</v>
      </c>
      <c r="Q209" s="32">
        <f t="shared" si="28"/>
        <v>902.64</v>
      </c>
      <c r="R209" s="32">
        <f t="shared" si="29"/>
        <v>2270.5649999999996</v>
      </c>
      <c r="S209" s="32">
        <f t="shared" si="33"/>
        <v>13947.36</v>
      </c>
      <c r="T209" s="55" t="s">
        <v>45</v>
      </c>
    </row>
    <row r="210" spans="1:21" s="15" customFormat="1" x14ac:dyDescent="0.25">
      <c r="A210" s="90">
        <v>205</v>
      </c>
      <c r="B210" s="33" t="s">
        <v>234</v>
      </c>
      <c r="C210" s="104" t="s">
        <v>943</v>
      </c>
      <c r="D210" s="28" t="s">
        <v>224</v>
      </c>
      <c r="E210" s="28" t="s">
        <v>237</v>
      </c>
      <c r="F210" s="29" t="s">
        <v>946</v>
      </c>
      <c r="G210" s="30">
        <v>25000</v>
      </c>
      <c r="H210" s="31">
        <v>0</v>
      </c>
      <c r="I210" s="32">
        <v>25</v>
      </c>
      <c r="J210" s="53">
        <v>717.5</v>
      </c>
      <c r="K210" s="54">
        <f t="shared" si="34"/>
        <v>1774.9999999999998</v>
      </c>
      <c r="L210" s="54">
        <f t="shared" si="35"/>
        <v>275</v>
      </c>
      <c r="M210" s="53">
        <v>760</v>
      </c>
      <c r="N210" s="32">
        <f t="shared" si="38"/>
        <v>1772.5000000000002</v>
      </c>
      <c r="O210" s="32"/>
      <c r="P210" s="32">
        <f t="shared" si="39"/>
        <v>1477.5</v>
      </c>
      <c r="Q210" s="32">
        <f t="shared" si="28"/>
        <v>1502.5</v>
      </c>
      <c r="R210" s="32">
        <f t="shared" si="29"/>
        <v>3822.5</v>
      </c>
      <c r="S210" s="32">
        <f t="shared" si="33"/>
        <v>23497.5</v>
      </c>
      <c r="T210" s="55" t="s">
        <v>45</v>
      </c>
    </row>
    <row r="211" spans="1:21" s="17" customFormat="1" ht="16.5" x14ac:dyDescent="0.25">
      <c r="A211" s="90">
        <v>206</v>
      </c>
      <c r="B211" s="38" t="s">
        <v>924</v>
      </c>
      <c r="C211" s="108" t="s">
        <v>942</v>
      </c>
      <c r="D211" s="28" t="s">
        <v>224</v>
      </c>
      <c r="E211" s="39" t="s">
        <v>70</v>
      </c>
      <c r="F211" s="40" t="s">
        <v>950</v>
      </c>
      <c r="G211" s="41">
        <v>30000</v>
      </c>
      <c r="H211" s="31">
        <v>0</v>
      </c>
      <c r="I211" s="32">
        <v>25</v>
      </c>
      <c r="J211" s="95">
        <v>861</v>
      </c>
      <c r="K211" s="54">
        <f t="shared" si="34"/>
        <v>2130</v>
      </c>
      <c r="L211" s="54">
        <f t="shared" si="35"/>
        <v>330.00000000000006</v>
      </c>
      <c r="M211" s="53">
        <v>912</v>
      </c>
      <c r="N211" s="32">
        <f t="shared" si="38"/>
        <v>2127</v>
      </c>
      <c r="O211" s="42"/>
      <c r="P211" s="32">
        <f t="shared" si="39"/>
        <v>1773</v>
      </c>
      <c r="Q211" s="32">
        <f t="shared" si="28"/>
        <v>1798</v>
      </c>
      <c r="R211" s="32">
        <f t="shared" si="29"/>
        <v>4587</v>
      </c>
      <c r="S211" s="32">
        <f t="shared" si="33"/>
        <v>28202</v>
      </c>
      <c r="T211" s="55" t="s">
        <v>45</v>
      </c>
      <c r="U211" s="16"/>
    </row>
    <row r="212" spans="1:21" s="15" customFormat="1" x14ac:dyDescent="0.25">
      <c r="A212" s="90">
        <v>207</v>
      </c>
      <c r="B212" s="33" t="s">
        <v>226</v>
      </c>
      <c r="C212" s="104" t="s">
        <v>943</v>
      </c>
      <c r="D212" s="28" t="s">
        <v>224</v>
      </c>
      <c r="E212" s="28" t="s">
        <v>236</v>
      </c>
      <c r="F212" s="29" t="s">
        <v>946</v>
      </c>
      <c r="G212" s="30">
        <v>23100</v>
      </c>
      <c r="H212" s="31">
        <v>0</v>
      </c>
      <c r="I212" s="32">
        <v>25</v>
      </c>
      <c r="J212" s="53">
        <v>662.97</v>
      </c>
      <c r="K212" s="54">
        <f t="shared" si="34"/>
        <v>1640.1</v>
      </c>
      <c r="L212" s="54">
        <f t="shared" si="35"/>
        <v>254.10000000000002</v>
      </c>
      <c r="M212" s="53">
        <v>702.24</v>
      </c>
      <c r="N212" s="32">
        <f t="shared" si="38"/>
        <v>1637.7900000000002</v>
      </c>
      <c r="O212" s="32"/>
      <c r="P212" s="32">
        <f t="shared" si="39"/>
        <v>1365.21</v>
      </c>
      <c r="Q212" s="32">
        <f t="shared" si="28"/>
        <v>1390.21</v>
      </c>
      <c r="R212" s="32">
        <f t="shared" si="29"/>
        <v>3531.99</v>
      </c>
      <c r="S212" s="32">
        <f t="shared" si="33"/>
        <v>21709.79</v>
      </c>
      <c r="T212" s="55" t="s">
        <v>45</v>
      </c>
    </row>
    <row r="213" spans="1:21" s="15" customFormat="1" x14ac:dyDescent="0.25">
      <c r="A213" s="90">
        <v>208</v>
      </c>
      <c r="B213" s="33" t="s">
        <v>920</v>
      </c>
      <c r="C213" s="104" t="s">
        <v>943</v>
      </c>
      <c r="D213" s="28" t="s">
        <v>224</v>
      </c>
      <c r="E213" s="28" t="s">
        <v>108</v>
      </c>
      <c r="F213" s="29" t="s">
        <v>946</v>
      </c>
      <c r="G213" s="30">
        <v>25000</v>
      </c>
      <c r="H213" s="31">
        <v>0</v>
      </c>
      <c r="I213" s="32">
        <v>25</v>
      </c>
      <c r="J213" s="53">
        <v>717.5</v>
      </c>
      <c r="K213" s="54">
        <f t="shared" si="34"/>
        <v>1774.9999999999998</v>
      </c>
      <c r="L213" s="54">
        <f t="shared" si="35"/>
        <v>275</v>
      </c>
      <c r="M213" s="53">
        <v>760</v>
      </c>
      <c r="N213" s="32">
        <f t="shared" si="38"/>
        <v>1772.5000000000002</v>
      </c>
      <c r="O213" s="32"/>
      <c r="P213" s="32">
        <f t="shared" si="39"/>
        <v>1477.5</v>
      </c>
      <c r="Q213" s="32">
        <f t="shared" ref="Q213:Q276" si="40">+H213+I213+J213+M213+O213</f>
        <v>1502.5</v>
      </c>
      <c r="R213" s="32">
        <f t="shared" ref="R213:R276" si="41">+K213+L213+N213</f>
        <v>3822.5</v>
      </c>
      <c r="S213" s="32">
        <f t="shared" ref="S213:S219" si="42">+G213-Q213</f>
        <v>23497.5</v>
      </c>
      <c r="T213" s="55" t="s">
        <v>45</v>
      </c>
    </row>
    <row r="214" spans="1:21" s="15" customFormat="1" x14ac:dyDescent="0.25">
      <c r="A214" s="90">
        <v>209</v>
      </c>
      <c r="B214" s="33" t="s">
        <v>1041</v>
      </c>
      <c r="C214" s="104" t="s">
        <v>943</v>
      </c>
      <c r="D214" s="28" t="s">
        <v>224</v>
      </c>
      <c r="E214" s="28" t="s">
        <v>112</v>
      </c>
      <c r="F214" s="29" t="s">
        <v>946</v>
      </c>
      <c r="G214" s="30">
        <v>23100</v>
      </c>
      <c r="H214" s="31">
        <v>0</v>
      </c>
      <c r="I214" s="32">
        <v>25</v>
      </c>
      <c r="J214" s="53">
        <v>662.97</v>
      </c>
      <c r="K214" s="54">
        <f t="shared" si="34"/>
        <v>1640.1</v>
      </c>
      <c r="L214" s="54">
        <f t="shared" si="35"/>
        <v>254.10000000000002</v>
      </c>
      <c r="M214" s="53">
        <v>702.24</v>
      </c>
      <c r="N214" s="32">
        <f t="shared" si="38"/>
        <v>1637.7900000000002</v>
      </c>
      <c r="O214" s="32"/>
      <c r="P214" s="32">
        <f t="shared" si="39"/>
        <v>1365.21</v>
      </c>
      <c r="Q214" s="32">
        <f t="shared" si="40"/>
        <v>1390.21</v>
      </c>
      <c r="R214" s="32">
        <f t="shared" si="41"/>
        <v>3531.99</v>
      </c>
      <c r="S214" s="32">
        <f t="shared" si="42"/>
        <v>21709.79</v>
      </c>
      <c r="T214" s="55" t="s">
        <v>45</v>
      </c>
    </row>
    <row r="215" spans="1:21" s="15" customFormat="1" x14ac:dyDescent="0.25">
      <c r="A215" s="90">
        <v>210</v>
      </c>
      <c r="B215" s="33" t="s">
        <v>228</v>
      </c>
      <c r="C215" s="104" t="s">
        <v>943</v>
      </c>
      <c r="D215" s="28" t="s">
        <v>224</v>
      </c>
      <c r="E215" s="28" t="s">
        <v>42</v>
      </c>
      <c r="F215" s="29" t="s">
        <v>951</v>
      </c>
      <c r="G215" s="30">
        <v>23100</v>
      </c>
      <c r="H215" s="31">
        <v>0</v>
      </c>
      <c r="I215" s="32">
        <v>25</v>
      </c>
      <c r="J215" s="53">
        <v>662.97</v>
      </c>
      <c r="K215" s="54">
        <f t="shared" si="34"/>
        <v>1640.1</v>
      </c>
      <c r="L215" s="54">
        <f t="shared" si="35"/>
        <v>254.10000000000002</v>
      </c>
      <c r="M215" s="53">
        <v>702.24</v>
      </c>
      <c r="N215" s="32">
        <f t="shared" si="38"/>
        <v>1637.7900000000002</v>
      </c>
      <c r="O215" s="32"/>
      <c r="P215" s="32">
        <f t="shared" si="39"/>
        <v>1365.21</v>
      </c>
      <c r="Q215" s="32">
        <f t="shared" si="40"/>
        <v>1390.21</v>
      </c>
      <c r="R215" s="32">
        <f t="shared" si="41"/>
        <v>3531.99</v>
      </c>
      <c r="S215" s="32">
        <f t="shared" si="42"/>
        <v>21709.79</v>
      </c>
      <c r="T215" s="55" t="s">
        <v>45</v>
      </c>
    </row>
    <row r="216" spans="1:21" s="15" customFormat="1" x14ac:dyDescent="0.25">
      <c r="A216" s="90">
        <v>211</v>
      </c>
      <c r="B216" s="33" t="s">
        <v>232</v>
      </c>
      <c r="C216" s="104" t="s">
        <v>943</v>
      </c>
      <c r="D216" s="28" t="s">
        <v>224</v>
      </c>
      <c r="E216" s="28" t="s">
        <v>42</v>
      </c>
      <c r="F216" s="29" t="s">
        <v>946</v>
      </c>
      <c r="G216" s="30">
        <v>20900</v>
      </c>
      <c r="H216" s="31">
        <v>0</v>
      </c>
      <c r="I216" s="32">
        <v>25</v>
      </c>
      <c r="J216" s="53">
        <v>599.83000000000004</v>
      </c>
      <c r="K216" s="54">
        <f t="shared" si="34"/>
        <v>1483.8999999999999</v>
      </c>
      <c r="L216" s="54">
        <f t="shared" si="35"/>
        <v>229.90000000000003</v>
      </c>
      <c r="M216" s="53">
        <v>635.36</v>
      </c>
      <c r="N216" s="32">
        <f t="shared" si="38"/>
        <v>1481.8100000000002</v>
      </c>
      <c r="O216" s="32"/>
      <c r="P216" s="32">
        <f t="shared" si="39"/>
        <v>1235.19</v>
      </c>
      <c r="Q216" s="32">
        <f t="shared" si="40"/>
        <v>1260.19</v>
      </c>
      <c r="R216" s="32">
        <f t="shared" si="41"/>
        <v>3195.61</v>
      </c>
      <c r="S216" s="32">
        <f t="shared" si="42"/>
        <v>19639.810000000001</v>
      </c>
      <c r="T216" s="55" t="s">
        <v>45</v>
      </c>
    </row>
    <row r="217" spans="1:21" s="15" customFormat="1" x14ac:dyDescent="0.25">
      <c r="A217" s="90">
        <v>212</v>
      </c>
      <c r="B217" s="33" t="s">
        <v>97</v>
      </c>
      <c r="C217" s="104" t="s">
        <v>943</v>
      </c>
      <c r="D217" s="28" t="s">
        <v>224</v>
      </c>
      <c r="E217" s="28" t="s">
        <v>112</v>
      </c>
      <c r="F217" s="29" t="s">
        <v>946</v>
      </c>
      <c r="G217" s="30">
        <v>25200</v>
      </c>
      <c r="H217" s="31">
        <v>0</v>
      </c>
      <c r="I217" s="32">
        <v>25</v>
      </c>
      <c r="J217" s="53">
        <v>723.24</v>
      </c>
      <c r="K217" s="54">
        <f t="shared" si="34"/>
        <v>1789.1999999999998</v>
      </c>
      <c r="L217" s="54">
        <f t="shared" si="35"/>
        <v>277.20000000000005</v>
      </c>
      <c r="M217" s="53">
        <v>766.08</v>
      </c>
      <c r="N217" s="32">
        <f t="shared" si="38"/>
        <v>1786.68</v>
      </c>
      <c r="O217" s="32"/>
      <c r="P217" s="32">
        <f t="shared" si="39"/>
        <v>1489.3200000000002</v>
      </c>
      <c r="Q217" s="32">
        <f t="shared" si="40"/>
        <v>1514.3200000000002</v>
      </c>
      <c r="R217" s="32">
        <f t="shared" si="41"/>
        <v>3853.08</v>
      </c>
      <c r="S217" s="32">
        <f t="shared" si="42"/>
        <v>23685.68</v>
      </c>
      <c r="T217" s="55" t="s">
        <v>45</v>
      </c>
    </row>
    <row r="218" spans="1:21" s="15" customFormat="1" x14ac:dyDescent="0.25">
      <c r="A218" s="90">
        <v>213</v>
      </c>
      <c r="B218" s="33" t="s">
        <v>35</v>
      </c>
      <c r="C218" s="104" t="s">
        <v>943</v>
      </c>
      <c r="D218" s="28" t="s">
        <v>224</v>
      </c>
      <c r="E218" s="28" t="s">
        <v>42</v>
      </c>
      <c r="F218" s="29" t="s">
        <v>951</v>
      </c>
      <c r="G218" s="30">
        <v>20900</v>
      </c>
      <c r="H218" s="31">
        <v>0</v>
      </c>
      <c r="I218" s="32">
        <v>25</v>
      </c>
      <c r="J218" s="53">
        <v>599.83000000000004</v>
      </c>
      <c r="K218" s="54">
        <f t="shared" si="34"/>
        <v>1483.8999999999999</v>
      </c>
      <c r="L218" s="54">
        <f t="shared" si="35"/>
        <v>229.90000000000003</v>
      </c>
      <c r="M218" s="53">
        <v>635.36</v>
      </c>
      <c r="N218" s="32">
        <f t="shared" si="38"/>
        <v>1481.8100000000002</v>
      </c>
      <c r="O218" s="32"/>
      <c r="P218" s="32">
        <f t="shared" si="39"/>
        <v>1235.19</v>
      </c>
      <c r="Q218" s="32">
        <f t="shared" si="40"/>
        <v>1260.19</v>
      </c>
      <c r="R218" s="32">
        <f t="shared" si="41"/>
        <v>3195.61</v>
      </c>
      <c r="S218" s="32">
        <f t="shared" si="42"/>
        <v>19639.810000000001</v>
      </c>
      <c r="T218" s="55" t="s">
        <v>45</v>
      </c>
    </row>
    <row r="219" spans="1:21" s="15" customFormat="1" x14ac:dyDescent="0.25">
      <c r="A219" s="90">
        <v>214</v>
      </c>
      <c r="B219" s="33" t="s">
        <v>921</v>
      </c>
      <c r="C219" s="104" t="s">
        <v>943</v>
      </c>
      <c r="D219" s="28" t="s">
        <v>224</v>
      </c>
      <c r="E219" s="28" t="s">
        <v>42</v>
      </c>
      <c r="F219" s="29" t="s">
        <v>946</v>
      </c>
      <c r="G219" s="30">
        <v>20900</v>
      </c>
      <c r="H219" s="31">
        <v>0</v>
      </c>
      <c r="I219" s="32">
        <v>25</v>
      </c>
      <c r="J219" s="53">
        <v>599.83000000000004</v>
      </c>
      <c r="K219" s="54">
        <f t="shared" si="34"/>
        <v>1483.8999999999999</v>
      </c>
      <c r="L219" s="54">
        <f t="shared" si="35"/>
        <v>229.90000000000003</v>
      </c>
      <c r="M219" s="54">
        <v>635.36</v>
      </c>
      <c r="N219" s="32">
        <f t="shared" si="38"/>
        <v>1481.8100000000002</v>
      </c>
      <c r="O219" s="32"/>
      <c r="P219" s="32">
        <f t="shared" si="39"/>
        <v>1235.19</v>
      </c>
      <c r="Q219" s="32">
        <f t="shared" si="40"/>
        <v>1260.19</v>
      </c>
      <c r="R219" s="32">
        <f t="shared" si="41"/>
        <v>3195.61</v>
      </c>
      <c r="S219" s="32">
        <f t="shared" si="42"/>
        <v>19639.810000000001</v>
      </c>
      <c r="T219" s="55" t="s">
        <v>45</v>
      </c>
    </row>
    <row r="220" spans="1:21" s="25" customFormat="1" x14ac:dyDescent="0.25">
      <c r="A220" s="90">
        <v>215</v>
      </c>
      <c r="B220" s="33" t="s">
        <v>922</v>
      </c>
      <c r="C220" s="104" t="s">
        <v>943</v>
      </c>
      <c r="D220" s="28" t="s">
        <v>224</v>
      </c>
      <c r="E220" s="28" t="s">
        <v>1121</v>
      </c>
      <c r="F220" s="29" t="s">
        <v>946</v>
      </c>
      <c r="G220" s="30">
        <v>30000</v>
      </c>
      <c r="H220" s="31">
        <v>0</v>
      </c>
      <c r="I220" s="32">
        <v>25</v>
      </c>
      <c r="J220" s="53">
        <v>861</v>
      </c>
      <c r="K220" s="54">
        <f t="shared" si="34"/>
        <v>2130</v>
      </c>
      <c r="L220" s="54">
        <f t="shared" si="35"/>
        <v>330.00000000000006</v>
      </c>
      <c r="M220" s="54">
        <v>912</v>
      </c>
      <c r="N220" s="32">
        <f t="shared" si="38"/>
        <v>2127</v>
      </c>
      <c r="O220" s="32"/>
      <c r="P220" s="32">
        <f t="shared" si="39"/>
        <v>1773</v>
      </c>
      <c r="Q220" s="32">
        <f t="shared" si="40"/>
        <v>1798</v>
      </c>
      <c r="R220" s="32">
        <f t="shared" si="41"/>
        <v>4587</v>
      </c>
      <c r="S220" s="32">
        <v>17240.73</v>
      </c>
      <c r="T220" s="55" t="s">
        <v>45</v>
      </c>
    </row>
    <row r="221" spans="1:21" s="15" customFormat="1" x14ac:dyDescent="0.25">
      <c r="A221" s="90">
        <v>216</v>
      </c>
      <c r="B221" s="28" t="s">
        <v>923</v>
      </c>
      <c r="C221" s="104" t="s">
        <v>943</v>
      </c>
      <c r="D221" s="28" t="s">
        <v>224</v>
      </c>
      <c r="E221" s="28" t="s">
        <v>42</v>
      </c>
      <c r="F221" s="29" t="s">
        <v>946</v>
      </c>
      <c r="G221" s="30">
        <v>20900</v>
      </c>
      <c r="H221" s="31">
        <v>0</v>
      </c>
      <c r="I221" s="32">
        <v>25</v>
      </c>
      <c r="J221" s="53">
        <v>599.83000000000004</v>
      </c>
      <c r="K221" s="54">
        <f t="shared" si="34"/>
        <v>1483.8999999999999</v>
      </c>
      <c r="L221" s="54">
        <f t="shared" si="35"/>
        <v>229.90000000000003</v>
      </c>
      <c r="M221" s="54">
        <v>635.36</v>
      </c>
      <c r="N221" s="32">
        <f t="shared" si="38"/>
        <v>1481.8100000000002</v>
      </c>
      <c r="O221" s="32"/>
      <c r="P221" s="32">
        <f t="shared" si="39"/>
        <v>1235.19</v>
      </c>
      <c r="Q221" s="32">
        <f t="shared" si="40"/>
        <v>1260.19</v>
      </c>
      <c r="R221" s="32">
        <f t="shared" si="41"/>
        <v>3195.61</v>
      </c>
      <c r="S221" s="32">
        <f t="shared" ref="S221:S252" si="43">+G221-Q221</f>
        <v>19639.810000000001</v>
      </c>
      <c r="T221" s="55" t="s">
        <v>45</v>
      </c>
    </row>
    <row r="222" spans="1:21" s="15" customFormat="1" x14ac:dyDescent="0.25">
      <c r="A222" s="90">
        <v>217</v>
      </c>
      <c r="B222" s="28" t="s">
        <v>933</v>
      </c>
      <c r="C222" s="104" t="s">
        <v>943</v>
      </c>
      <c r="D222" s="28" t="s">
        <v>224</v>
      </c>
      <c r="E222" s="28" t="s">
        <v>42</v>
      </c>
      <c r="F222" s="29" t="s">
        <v>946</v>
      </c>
      <c r="G222" s="30">
        <v>20900</v>
      </c>
      <c r="H222" s="31">
        <v>0</v>
      </c>
      <c r="I222" s="32">
        <v>25</v>
      </c>
      <c r="J222" s="53">
        <v>599.83000000000004</v>
      </c>
      <c r="K222" s="54">
        <f t="shared" si="34"/>
        <v>1483.8999999999999</v>
      </c>
      <c r="L222" s="54">
        <f t="shared" si="35"/>
        <v>229.90000000000003</v>
      </c>
      <c r="M222" s="54">
        <v>635.36</v>
      </c>
      <c r="N222" s="32">
        <f t="shared" si="38"/>
        <v>1481.8100000000002</v>
      </c>
      <c r="O222" s="32"/>
      <c r="P222" s="32">
        <f t="shared" si="39"/>
        <v>1235.19</v>
      </c>
      <c r="Q222" s="32">
        <f t="shared" si="40"/>
        <v>1260.19</v>
      </c>
      <c r="R222" s="32">
        <f t="shared" si="41"/>
        <v>3195.61</v>
      </c>
      <c r="S222" s="32">
        <f t="shared" si="43"/>
        <v>19639.810000000001</v>
      </c>
      <c r="T222" s="55" t="s">
        <v>45</v>
      </c>
    </row>
    <row r="223" spans="1:21" s="15" customFormat="1" x14ac:dyDescent="0.25">
      <c r="A223" s="90">
        <v>218</v>
      </c>
      <c r="B223" s="28" t="s">
        <v>229</v>
      </c>
      <c r="C223" s="104" t="s">
        <v>943</v>
      </c>
      <c r="D223" s="28" t="s">
        <v>224</v>
      </c>
      <c r="E223" s="28" t="s">
        <v>112</v>
      </c>
      <c r="F223" s="29" t="s">
        <v>946</v>
      </c>
      <c r="G223" s="30">
        <v>20900</v>
      </c>
      <c r="H223" s="31">
        <v>0</v>
      </c>
      <c r="I223" s="32">
        <v>25</v>
      </c>
      <c r="J223" s="53">
        <v>599.83000000000004</v>
      </c>
      <c r="K223" s="54">
        <f t="shared" si="34"/>
        <v>1483.8999999999999</v>
      </c>
      <c r="L223" s="54">
        <f t="shared" si="35"/>
        <v>229.90000000000003</v>
      </c>
      <c r="M223" s="53">
        <v>635.36</v>
      </c>
      <c r="N223" s="32">
        <f t="shared" si="38"/>
        <v>1481.8100000000002</v>
      </c>
      <c r="O223" s="32"/>
      <c r="P223" s="32">
        <f t="shared" si="39"/>
        <v>1235.19</v>
      </c>
      <c r="Q223" s="32">
        <f t="shared" si="40"/>
        <v>1260.19</v>
      </c>
      <c r="R223" s="32">
        <f t="shared" si="41"/>
        <v>3195.61</v>
      </c>
      <c r="S223" s="32">
        <f t="shared" si="43"/>
        <v>19639.810000000001</v>
      </c>
      <c r="T223" s="55" t="s">
        <v>45</v>
      </c>
    </row>
    <row r="224" spans="1:21" s="15" customFormat="1" x14ac:dyDescent="0.25">
      <c r="A224" s="90">
        <v>219</v>
      </c>
      <c r="B224" s="28" t="s">
        <v>230</v>
      </c>
      <c r="C224" s="104" t="s">
        <v>943</v>
      </c>
      <c r="D224" s="28" t="s">
        <v>224</v>
      </c>
      <c r="E224" s="28" t="s">
        <v>112</v>
      </c>
      <c r="F224" s="29" t="s">
        <v>946</v>
      </c>
      <c r="G224" s="30">
        <v>20900</v>
      </c>
      <c r="H224" s="31">
        <v>0</v>
      </c>
      <c r="I224" s="32">
        <v>25</v>
      </c>
      <c r="J224" s="53">
        <v>599.83000000000004</v>
      </c>
      <c r="K224" s="54">
        <f t="shared" si="34"/>
        <v>1483.8999999999999</v>
      </c>
      <c r="L224" s="54">
        <f t="shared" si="35"/>
        <v>229.90000000000003</v>
      </c>
      <c r="M224" s="53">
        <v>635.36</v>
      </c>
      <c r="N224" s="32">
        <f t="shared" si="38"/>
        <v>1481.8100000000002</v>
      </c>
      <c r="O224" s="32"/>
      <c r="P224" s="32">
        <f t="shared" si="39"/>
        <v>1235.19</v>
      </c>
      <c r="Q224" s="32">
        <f t="shared" si="40"/>
        <v>1260.19</v>
      </c>
      <c r="R224" s="32">
        <f t="shared" si="41"/>
        <v>3195.61</v>
      </c>
      <c r="S224" s="32">
        <f t="shared" si="43"/>
        <v>19639.810000000001</v>
      </c>
      <c r="T224" s="55" t="s">
        <v>45</v>
      </c>
    </row>
    <row r="225" spans="1:20" s="15" customFormat="1" x14ac:dyDescent="0.25">
      <c r="A225" s="90">
        <v>220</v>
      </c>
      <c r="B225" s="28" t="s">
        <v>231</v>
      </c>
      <c r="C225" s="104" t="s">
        <v>943</v>
      </c>
      <c r="D225" s="28" t="s">
        <v>224</v>
      </c>
      <c r="E225" s="28" t="s">
        <v>112</v>
      </c>
      <c r="F225" s="29" t="s">
        <v>946</v>
      </c>
      <c r="G225" s="30">
        <v>20900</v>
      </c>
      <c r="H225" s="31">
        <v>0</v>
      </c>
      <c r="I225" s="32">
        <v>25</v>
      </c>
      <c r="J225" s="53">
        <v>599.83000000000004</v>
      </c>
      <c r="K225" s="54">
        <f t="shared" si="34"/>
        <v>1483.8999999999999</v>
      </c>
      <c r="L225" s="54">
        <f t="shared" si="35"/>
        <v>229.90000000000003</v>
      </c>
      <c r="M225" s="53">
        <v>635.36</v>
      </c>
      <c r="N225" s="32">
        <f t="shared" si="38"/>
        <v>1481.8100000000002</v>
      </c>
      <c r="O225" s="32"/>
      <c r="P225" s="32">
        <f t="shared" si="39"/>
        <v>1235.19</v>
      </c>
      <c r="Q225" s="32">
        <f t="shared" si="40"/>
        <v>1260.19</v>
      </c>
      <c r="R225" s="32">
        <f t="shared" si="41"/>
        <v>3195.61</v>
      </c>
      <c r="S225" s="32">
        <f t="shared" si="43"/>
        <v>19639.810000000001</v>
      </c>
      <c r="T225" s="55" t="s">
        <v>45</v>
      </c>
    </row>
    <row r="226" spans="1:20" s="15" customFormat="1" x14ac:dyDescent="0.25">
      <c r="A226" s="90">
        <v>221</v>
      </c>
      <c r="B226" s="28" t="s">
        <v>1083</v>
      </c>
      <c r="C226" s="104" t="s">
        <v>943</v>
      </c>
      <c r="D226" s="28" t="s">
        <v>224</v>
      </c>
      <c r="E226" s="28" t="s">
        <v>112</v>
      </c>
      <c r="F226" s="29" t="s">
        <v>946</v>
      </c>
      <c r="G226" s="30">
        <v>20900</v>
      </c>
      <c r="H226" s="31">
        <v>0</v>
      </c>
      <c r="I226" s="32">
        <v>25</v>
      </c>
      <c r="J226" s="53">
        <v>599.83000000000004</v>
      </c>
      <c r="K226" s="54">
        <f t="shared" si="34"/>
        <v>1483.8999999999999</v>
      </c>
      <c r="L226" s="54">
        <f t="shared" si="35"/>
        <v>229.90000000000003</v>
      </c>
      <c r="M226" s="53">
        <v>635.36</v>
      </c>
      <c r="N226" s="32">
        <f t="shared" si="38"/>
        <v>1481.8100000000002</v>
      </c>
      <c r="O226" s="32"/>
      <c r="P226" s="32">
        <f t="shared" si="39"/>
        <v>1235.19</v>
      </c>
      <c r="Q226" s="32">
        <f t="shared" si="40"/>
        <v>1260.19</v>
      </c>
      <c r="R226" s="32">
        <f t="shared" si="41"/>
        <v>3195.61</v>
      </c>
      <c r="S226" s="32">
        <f t="shared" si="43"/>
        <v>19639.810000000001</v>
      </c>
      <c r="T226" s="55" t="s">
        <v>45</v>
      </c>
    </row>
    <row r="227" spans="1:20" s="15" customFormat="1" x14ac:dyDescent="0.25">
      <c r="A227" s="90">
        <v>222</v>
      </c>
      <c r="B227" s="28" t="s">
        <v>1112</v>
      </c>
      <c r="C227" s="104" t="s">
        <v>943</v>
      </c>
      <c r="D227" s="28" t="s">
        <v>224</v>
      </c>
      <c r="E227" s="28" t="s">
        <v>112</v>
      </c>
      <c r="F227" s="29" t="s">
        <v>946</v>
      </c>
      <c r="G227" s="30">
        <v>20900</v>
      </c>
      <c r="H227" s="31">
        <v>0</v>
      </c>
      <c r="I227" s="32">
        <v>25</v>
      </c>
      <c r="J227" s="53">
        <v>599.83000000000004</v>
      </c>
      <c r="K227" s="54">
        <f t="shared" ref="K227" si="44">+G227*7.1%</f>
        <v>1483.8999999999999</v>
      </c>
      <c r="L227" s="54">
        <f t="shared" ref="L227" si="45">+G227*1.1%</f>
        <v>229.90000000000003</v>
      </c>
      <c r="M227" s="53">
        <v>635.36</v>
      </c>
      <c r="N227" s="32">
        <f t="shared" si="38"/>
        <v>1481.8100000000002</v>
      </c>
      <c r="O227" s="32"/>
      <c r="P227" s="32">
        <f t="shared" si="39"/>
        <v>1235.19</v>
      </c>
      <c r="Q227" s="32">
        <f t="shared" si="40"/>
        <v>1260.19</v>
      </c>
      <c r="R227" s="32">
        <f t="shared" si="41"/>
        <v>3195.61</v>
      </c>
      <c r="S227" s="32">
        <f t="shared" si="43"/>
        <v>19639.810000000001</v>
      </c>
      <c r="T227" s="55" t="s">
        <v>45</v>
      </c>
    </row>
    <row r="228" spans="1:20" s="15" customFormat="1" x14ac:dyDescent="0.25">
      <c r="A228" s="90">
        <v>223</v>
      </c>
      <c r="B228" s="28" t="s">
        <v>1096</v>
      </c>
      <c r="C228" s="104" t="s">
        <v>943</v>
      </c>
      <c r="D228" s="28" t="s">
        <v>224</v>
      </c>
      <c r="E228" s="28" t="s">
        <v>112</v>
      </c>
      <c r="F228" s="29" t="s">
        <v>946</v>
      </c>
      <c r="G228" s="30">
        <v>20900</v>
      </c>
      <c r="H228" s="31">
        <v>0</v>
      </c>
      <c r="I228" s="32">
        <v>25</v>
      </c>
      <c r="J228" s="53">
        <v>599.83000000000004</v>
      </c>
      <c r="K228" s="54">
        <f t="shared" ref="K228:K229" si="46">+G228*7.1%</f>
        <v>1483.8999999999999</v>
      </c>
      <c r="L228" s="54">
        <f t="shared" ref="L228:L229" si="47">+G228*1.1%</f>
        <v>229.90000000000003</v>
      </c>
      <c r="M228" s="53">
        <v>635.36</v>
      </c>
      <c r="N228" s="32">
        <f t="shared" si="38"/>
        <v>1481.8100000000002</v>
      </c>
      <c r="O228" s="32"/>
      <c r="P228" s="32">
        <f t="shared" si="39"/>
        <v>1235.19</v>
      </c>
      <c r="Q228" s="32">
        <f t="shared" si="40"/>
        <v>1260.19</v>
      </c>
      <c r="R228" s="32">
        <f t="shared" si="41"/>
        <v>3195.61</v>
      </c>
      <c r="S228" s="32">
        <f t="shared" si="43"/>
        <v>19639.810000000001</v>
      </c>
      <c r="T228" s="55" t="s">
        <v>45</v>
      </c>
    </row>
    <row r="229" spans="1:20" s="15" customFormat="1" x14ac:dyDescent="0.25">
      <c r="A229" s="90">
        <v>224</v>
      </c>
      <c r="B229" s="28" t="s">
        <v>1109</v>
      </c>
      <c r="C229" s="104" t="s">
        <v>943</v>
      </c>
      <c r="D229" s="28" t="s">
        <v>224</v>
      </c>
      <c r="E229" s="28" t="s">
        <v>112</v>
      </c>
      <c r="F229" s="29" t="s">
        <v>946</v>
      </c>
      <c r="G229" s="30">
        <v>23100</v>
      </c>
      <c r="H229" s="31">
        <v>0</v>
      </c>
      <c r="I229" s="32">
        <v>25</v>
      </c>
      <c r="J229" s="53">
        <v>662.97</v>
      </c>
      <c r="K229" s="54">
        <f t="shared" si="46"/>
        <v>1640.1</v>
      </c>
      <c r="L229" s="54">
        <f t="shared" si="47"/>
        <v>254.10000000000002</v>
      </c>
      <c r="M229" s="53">
        <v>702.24</v>
      </c>
      <c r="N229" s="32">
        <f t="shared" si="38"/>
        <v>1637.7900000000002</v>
      </c>
      <c r="O229" s="32"/>
      <c r="P229" s="32">
        <f t="shared" si="39"/>
        <v>1365.21</v>
      </c>
      <c r="Q229" s="32">
        <f t="shared" si="40"/>
        <v>1390.21</v>
      </c>
      <c r="R229" s="32">
        <f t="shared" si="41"/>
        <v>3531.99</v>
      </c>
      <c r="S229" s="32">
        <f t="shared" si="43"/>
        <v>21709.79</v>
      </c>
      <c r="T229" s="55" t="s">
        <v>45</v>
      </c>
    </row>
    <row r="230" spans="1:20" s="15" customFormat="1" x14ac:dyDescent="0.25">
      <c r="A230" s="90">
        <v>225</v>
      </c>
      <c r="B230" s="28" t="s">
        <v>1145</v>
      </c>
      <c r="C230" s="104" t="s">
        <v>943</v>
      </c>
      <c r="D230" s="28" t="s">
        <v>224</v>
      </c>
      <c r="E230" s="28" t="s">
        <v>112</v>
      </c>
      <c r="F230" s="29" t="s">
        <v>946</v>
      </c>
      <c r="G230" s="30">
        <v>23100</v>
      </c>
      <c r="H230" s="31">
        <v>0</v>
      </c>
      <c r="I230" s="32">
        <v>25</v>
      </c>
      <c r="J230" s="53">
        <v>662.97</v>
      </c>
      <c r="K230" s="54">
        <f t="shared" ref="K230:K234" si="48">+G230*7.1%</f>
        <v>1640.1</v>
      </c>
      <c r="L230" s="54">
        <f t="shared" ref="L230:L234" si="49">+G230*1.1%</f>
        <v>254.10000000000002</v>
      </c>
      <c r="M230" s="53">
        <v>702.24</v>
      </c>
      <c r="N230" s="32">
        <f t="shared" si="38"/>
        <v>1637.7900000000002</v>
      </c>
      <c r="O230" s="32"/>
      <c r="P230" s="32">
        <f t="shared" si="39"/>
        <v>1365.21</v>
      </c>
      <c r="Q230" s="32">
        <f t="shared" si="40"/>
        <v>1390.21</v>
      </c>
      <c r="R230" s="32">
        <f t="shared" si="41"/>
        <v>3531.99</v>
      </c>
      <c r="S230" s="32">
        <f t="shared" si="43"/>
        <v>21709.79</v>
      </c>
      <c r="T230" s="55" t="s">
        <v>45</v>
      </c>
    </row>
    <row r="231" spans="1:20" s="27" customFormat="1" x14ac:dyDescent="0.25">
      <c r="A231" s="90">
        <v>226</v>
      </c>
      <c r="B231" s="28" t="s">
        <v>1158</v>
      </c>
      <c r="C231" s="104" t="s">
        <v>943</v>
      </c>
      <c r="D231" s="28" t="s">
        <v>224</v>
      </c>
      <c r="E231" s="28" t="s">
        <v>112</v>
      </c>
      <c r="F231" s="29" t="s">
        <v>946</v>
      </c>
      <c r="G231" s="30">
        <v>23100</v>
      </c>
      <c r="H231" s="31">
        <v>0</v>
      </c>
      <c r="I231" s="32">
        <v>25</v>
      </c>
      <c r="J231" s="53">
        <v>662.97</v>
      </c>
      <c r="K231" s="54">
        <f t="shared" si="48"/>
        <v>1640.1</v>
      </c>
      <c r="L231" s="54">
        <f t="shared" si="49"/>
        <v>254.10000000000002</v>
      </c>
      <c r="M231" s="53">
        <v>702.24</v>
      </c>
      <c r="N231" s="32">
        <f t="shared" si="38"/>
        <v>1637.7900000000002</v>
      </c>
      <c r="O231" s="32"/>
      <c r="P231" s="32">
        <f t="shared" si="39"/>
        <v>1365.21</v>
      </c>
      <c r="Q231" s="32">
        <f t="shared" si="40"/>
        <v>1390.21</v>
      </c>
      <c r="R231" s="32">
        <f t="shared" si="41"/>
        <v>3531.99</v>
      </c>
      <c r="S231" s="32">
        <f t="shared" si="43"/>
        <v>21709.79</v>
      </c>
      <c r="T231" s="55" t="s">
        <v>45</v>
      </c>
    </row>
    <row r="232" spans="1:20" s="27" customFormat="1" x14ac:dyDescent="0.25">
      <c r="A232" s="90">
        <v>227</v>
      </c>
      <c r="B232" s="28" t="s">
        <v>1159</v>
      </c>
      <c r="C232" s="104" t="s">
        <v>943</v>
      </c>
      <c r="D232" s="28" t="s">
        <v>224</v>
      </c>
      <c r="E232" s="28" t="s">
        <v>112</v>
      </c>
      <c r="F232" s="29" t="s">
        <v>946</v>
      </c>
      <c r="G232" s="30">
        <v>23100</v>
      </c>
      <c r="H232" s="31">
        <v>0</v>
      </c>
      <c r="I232" s="32">
        <v>25</v>
      </c>
      <c r="J232" s="53">
        <v>662.97</v>
      </c>
      <c r="K232" s="54">
        <f t="shared" si="48"/>
        <v>1640.1</v>
      </c>
      <c r="L232" s="54">
        <f t="shared" si="49"/>
        <v>254.10000000000002</v>
      </c>
      <c r="M232" s="53">
        <v>702.24</v>
      </c>
      <c r="N232" s="32">
        <f t="shared" si="38"/>
        <v>1637.7900000000002</v>
      </c>
      <c r="O232" s="32"/>
      <c r="P232" s="32">
        <f t="shared" si="39"/>
        <v>1365.21</v>
      </c>
      <c r="Q232" s="32">
        <f t="shared" si="40"/>
        <v>1390.21</v>
      </c>
      <c r="R232" s="32">
        <f t="shared" si="41"/>
        <v>3531.99</v>
      </c>
      <c r="S232" s="32">
        <f t="shared" si="43"/>
        <v>21709.79</v>
      </c>
      <c r="T232" s="55" t="s">
        <v>45</v>
      </c>
    </row>
    <row r="233" spans="1:20" s="27" customFormat="1" x14ac:dyDescent="0.25">
      <c r="A233" s="90">
        <v>228</v>
      </c>
      <c r="B233" s="28" t="s">
        <v>1161</v>
      </c>
      <c r="C233" s="104" t="s">
        <v>943</v>
      </c>
      <c r="D233" s="28" t="s">
        <v>224</v>
      </c>
      <c r="E233" s="28" t="s">
        <v>112</v>
      </c>
      <c r="F233" s="29" t="s">
        <v>946</v>
      </c>
      <c r="G233" s="30">
        <v>23100</v>
      </c>
      <c r="H233" s="31">
        <v>0</v>
      </c>
      <c r="I233" s="32">
        <v>25</v>
      </c>
      <c r="J233" s="53">
        <v>662.97</v>
      </c>
      <c r="K233" s="54">
        <f t="shared" si="48"/>
        <v>1640.1</v>
      </c>
      <c r="L233" s="54">
        <f t="shared" si="49"/>
        <v>254.10000000000002</v>
      </c>
      <c r="M233" s="53">
        <v>702.24</v>
      </c>
      <c r="N233" s="32">
        <f t="shared" si="38"/>
        <v>1637.7900000000002</v>
      </c>
      <c r="O233" s="32"/>
      <c r="P233" s="32">
        <f t="shared" si="39"/>
        <v>1365.21</v>
      </c>
      <c r="Q233" s="32">
        <f t="shared" si="40"/>
        <v>1390.21</v>
      </c>
      <c r="R233" s="32">
        <f t="shared" si="41"/>
        <v>3531.99</v>
      </c>
      <c r="S233" s="32">
        <f t="shared" si="43"/>
        <v>21709.79</v>
      </c>
      <c r="T233" s="55" t="s">
        <v>45</v>
      </c>
    </row>
    <row r="234" spans="1:20" s="27" customFormat="1" x14ac:dyDescent="0.25">
      <c r="A234" s="90">
        <v>229</v>
      </c>
      <c r="B234" s="28" t="s">
        <v>1162</v>
      </c>
      <c r="C234" s="104" t="s">
        <v>943</v>
      </c>
      <c r="D234" s="28" t="s">
        <v>224</v>
      </c>
      <c r="E234" s="28" t="s">
        <v>112</v>
      </c>
      <c r="F234" s="29" t="s">
        <v>946</v>
      </c>
      <c r="G234" s="30">
        <v>23100</v>
      </c>
      <c r="H234" s="31">
        <v>0</v>
      </c>
      <c r="I234" s="32">
        <v>25</v>
      </c>
      <c r="J234" s="53">
        <v>662.97</v>
      </c>
      <c r="K234" s="54">
        <f t="shared" si="48"/>
        <v>1640.1</v>
      </c>
      <c r="L234" s="54">
        <f t="shared" si="49"/>
        <v>254.10000000000002</v>
      </c>
      <c r="M234" s="53">
        <v>702.24</v>
      </c>
      <c r="N234" s="32">
        <f t="shared" si="38"/>
        <v>1637.7900000000002</v>
      </c>
      <c r="O234" s="32"/>
      <c r="P234" s="32">
        <f t="shared" si="39"/>
        <v>1365.21</v>
      </c>
      <c r="Q234" s="32">
        <f t="shared" si="40"/>
        <v>1390.21</v>
      </c>
      <c r="R234" s="32">
        <f t="shared" si="41"/>
        <v>3531.99</v>
      </c>
      <c r="S234" s="32">
        <f t="shared" si="43"/>
        <v>21709.79</v>
      </c>
      <c r="T234" s="55" t="s">
        <v>45</v>
      </c>
    </row>
    <row r="235" spans="1:20" s="15" customFormat="1" x14ac:dyDescent="0.25">
      <c r="A235" s="90">
        <v>230</v>
      </c>
      <c r="B235" s="28" t="s">
        <v>225</v>
      </c>
      <c r="C235" s="104" t="s">
        <v>943</v>
      </c>
      <c r="D235" s="28" t="s">
        <v>224</v>
      </c>
      <c r="E235" s="28" t="s">
        <v>235</v>
      </c>
      <c r="F235" s="29" t="s">
        <v>951</v>
      </c>
      <c r="G235" s="30">
        <v>17000</v>
      </c>
      <c r="H235" s="31">
        <v>0</v>
      </c>
      <c r="I235" s="32">
        <v>25</v>
      </c>
      <c r="J235" s="53">
        <v>487.9</v>
      </c>
      <c r="K235" s="54">
        <f t="shared" si="34"/>
        <v>1207</v>
      </c>
      <c r="L235" s="54">
        <f t="shared" si="35"/>
        <v>187.00000000000003</v>
      </c>
      <c r="M235" s="53">
        <v>516.79999999999995</v>
      </c>
      <c r="N235" s="32">
        <f t="shared" si="38"/>
        <v>1205.3000000000002</v>
      </c>
      <c r="O235" s="32"/>
      <c r="P235" s="32">
        <f t="shared" si="39"/>
        <v>1004.6999999999999</v>
      </c>
      <c r="Q235" s="32">
        <f t="shared" si="40"/>
        <v>1029.6999999999998</v>
      </c>
      <c r="R235" s="32">
        <f t="shared" si="41"/>
        <v>2599.3000000000002</v>
      </c>
      <c r="S235" s="32">
        <f t="shared" si="43"/>
        <v>15970.3</v>
      </c>
      <c r="T235" s="55" t="s">
        <v>45</v>
      </c>
    </row>
    <row r="236" spans="1:20" s="15" customFormat="1" x14ac:dyDescent="0.25">
      <c r="A236" s="90">
        <v>231</v>
      </c>
      <c r="B236" s="28" t="s">
        <v>227</v>
      </c>
      <c r="C236" s="104" t="s">
        <v>943</v>
      </c>
      <c r="D236" s="28" t="s">
        <v>224</v>
      </c>
      <c r="E236" s="28" t="s">
        <v>235</v>
      </c>
      <c r="F236" s="29" t="s">
        <v>951</v>
      </c>
      <c r="G236" s="30">
        <v>20900</v>
      </c>
      <c r="H236" s="31">
        <v>0</v>
      </c>
      <c r="I236" s="32">
        <v>25</v>
      </c>
      <c r="J236" s="53">
        <v>599.83000000000004</v>
      </c>
      <c r="K236" s="54">
        <f t="shared" si="34"/>
        <v>1483.8999999999999</v>
      </c>
      <c r="L236" s="54">
        <f t="shared" si="35"/>
        <v>229.90000000000003</v>
      </c>
      <c r="M236" s="53">
        <v>635.36</v>
      </c>
      <c r="N236" s="32">
        <f t="shared" si="38"/>
        <v>1481.8100000000002</v>
      </c>
      <c r="O236" s="32"/>
      <c r="P236" s="32">
        <f t="shared" si="39"/>
        <v>1235.19</v>
      </c>
      <c r="Q236" s="32">
        <f t="shared" si="40"/>
        <v>1260.19</v>
      </c>
      <c r="R236" s="32">
        <f t="shared" si="41"/>
        <v>3195.61</v>
      </c>
      <c r="S236" s="32">
        <f t="shared" si="43"/>
        <v>19639.810000000001</v>
      </c>
      <c r="T236" s="55" t="s">
        <v>45</v>
      </c>
    </row>
    <row r="237" spans="1:20" s="15" customFormat="1" x14ac:dyDescent="0.25">
      <c r="A237" s="90">
        <v>232</v>
      </c>
      <c r="B237" s="33" t="s">
        <v>221</v>
      </c>
      <c r="C237" s="104" t="s">
        <v>942</v>
      </c>
      <c r="D237" s="28" t="s">
        <v>213</v>
      </c>
      <c r="E237" s="28" t="s">
        <v>223</v>
      </c>
      <c r="F237" s="29" t="s">
        <v>951</v>
      </c>
      <c r="G237" s="30">
        <v>24000</v>
      </c>
      <c r="H237" s="31">
        <v>0</v>
      </c>
      <c r="I237" s="32">
        <v>25</v>
      </c>
      <c r="J237" s="53">
        <v>688.8</v>
      </c>
      <c r="K237" s="54">
        <f t="shared" si="34"/>
        <v>1703.9999999999998</v>
      </c>
      <c r="L237" s="54">
        <f t="shared" si="35"/>
        <v>264</v>
      </c>
      <c r="M237" s="53">
        <v>729.6</v>
      </c>
      <c r="N237" s="32">
        <f t="shared" si="38"/>
        <v>1701.6000000000001</v>
      </c>
      <c r="O237" s="32"/>
      <c r="P237" s="32">
        <f t="shared" si="39"/>
        <v>1418.4</v>
      </c>
      <c r="Q237" s="32">
        <f t="shared" si="40"/>
        <v>1443.4</v>
      </c>
      <c r="R237" s="32">
        <f t="shared" si="41"/>
        <v>3669.6</v>
      </c>
      <c r="S237" s="32">
        <f t="shared" si="43"/>
        <v>22556.6</v>
      </c>
      <c r="T237" s="55" t="s">
        <v>45</v>
      </c>
    </row>
    <row r="238" spans="1:20" s="15" customFormat="1" x14ac:dyDescent="0.25">
      <c r="A238" s="90">
        <v>233</v>
      </c>
      <c r="B238" s="33" t="s">
        <v>215</v>
      </c>
      <c r="C238" s="104" t="s">
        <v>942</v>
      </c>
      <c r="D238" s="28" t="s">
        <v>213</v>
      </c>
      <c r="E238" s="28" t="s">
        <v>197</v>
      </c>
      <c r="F238" s="29" t="s">
        <v>951</v>
      </c>
      <c r="G238" s="30">
        <v>30000</v>
      </c>
      <c r="H238" s="31">
        <v>0</v>
      </c>
      <c r="I238" s="32">
        <v>25</v>
      </c>
      <c r="J238" s="53">
        <v>861</v>
      </c>
      <c r="K238" s="54">
        <f t="shared" si="34"/>
        <v>2130</v>
      </c>
      <c r="L238" s="54">
        <f t="shared" si="35"/>
        <v>330.00000000000006</v>
      </c>
      <c r="M238" s="53">
        <v>912</v>
      </c>
      <c r="N238" s="32">
        <f t="shared" si="38"/>
        <v>2127</v>
      </c>
      <c r="O238" s="32"/>
      <c r="P238" s="32">
        <f t="shared" si="39"/>
        <v>1773</v>
      </c>
      <c r="Q238" s="32">
        <f t="shared" si="40"/>
        <v>1798</v>
      </c>
      <c r="R238" s="32">
        <f t="shared" si="41"/>
        <v>4587</v>
      </c>
      <c r="S238" s="32">
        <f t="shared" si="43"/>
        <v>28202</v>
      </c>
      <c r="T238" s="55" t="s">
        <v>45</v>
      </c>
    </row>
    <row r="239" spans="1:20" s="15" customFormat="1" x14ac:dyDescent="0.25">
      <c r="A239" s="90">
        <v>234</v>
      </c>
      <c r="B239" s="33" t="s">
        <v>217</v>
      </c>
      <c r="C239" s="104" t="s">
        <v>942</v>
      </c>
      <c r="D239" s="28" t="s">
        <v>213</v>
      </c>
      <c r="E239" s="28" t="s">
        <v>197</v>
      </c>
      <c r="F239" s="29" t="s">
        <v>950</v>
      </c>
      <c r="G239" s="30">
        <v>22000</v>
      </c>
      <c r="H239" s="31">
        <v>0</v>
      </c>
      <c r="I239" s="32">
        <v>25</v>
      </c>
      <c r="J239" s="53">
        <v>631.4</v>
      </c>
      <c r="K239" s="54">
        <f t="shared" si="34"/>
        <v>1561.9999999999998</v>
      </c>
      <c r="L239" s="54">
        <f t="shared" si="35"/>
        <v>242.00000000000003</v>
      </c>
      <c r="M239" s="53">
        <v>668.8</v>
      </c>
      <c r="N239" s="32">
        <f t="shared" si="38"/>
        <v>1559.8000000000002</v>
      </c>
      <c r="O239" s="32"/>
      <c r="P239" s="32">
        <f t="shared" si="39"/>
        <v>1300.1999999999998</v>
      </c>
      <c r="Q239" s="32">
        <f t="shared" si="40"/>
        <v>1325.1999999999998</v>
      </c>
      <c r="R239" s="32">
        <f t="shared" si="41"/>
        <v>3363.8</v>
      </c>
      <c r="S239" s="32">
        <f t="shared" si="43"/>
        <v>20674.8</v>
      </c>
      <c r="T239" s="55" t="s">
        <v>45</v>
      </c>
    </row>
    <row r="240" spans="1:20" s="15" customFormat="1" x14ac:dyDescent="0.25">
      <c r="A240" s="90">
        <v>235</v>
      </c>
      <c r="B240" s="33" t="s">
        <v>218</v>
      </c>
      <c r="C240" s="104" t="s">
        <v>943</v>
      </c>
      <c r="D240" s="28" t="s">
        <v>213</v>
      </c>
      <c r="E240" s="28" t="s">
        <v>197</v>
      </c>
      <c r="F240" s="29" t="s">
        <v>950</v>
      </c>
      <c r="G240" s="30">
        <v>22000</v>
      </c>
      <c r="H240" s="31">
        <v>0</v>
      </c>
      <c r="I240" s="32">
        <v>25</v>
      </c>
      <c r="J240" s="53">
        <v>631.4</v>
      </c>
      <c r="K240" s="54">
        <f t="shared" si="34"/>
        <v>1561.9999999999998</v>
      </c>
      <c r="L240" s="54">
        <f t="shared" si="35"/>
        <v>242.00000000000003</v>
      </c>
      <c r="M240" s="53">
        <v>668.8</v>
      </c>
      <c r="N240" s="32">
        <f t="shared" si="38"/>
        <v>1559.8000000000002</v>
      </c>
      <c r="O240" s="32"/>
      <c r="P240" s="32">
        <f t="shared" si="39"/>
        <v>1300.1999999999998</v>
      </c>
      <c r="Q240" s="32">
        <f t="shared" si="40"/>
        <v>1325.1999999999998</v>
      </c>
      <c r="R240" s="32">
        <f t="shared" si="41"/>
        <v>3363.8</v>
      </c>
      <c r="S240" s="32">
        <f t="shared" si="43"/>
        <v>20674.8</v>
      </c>
      <c r="T240" s="55" t="s">
        <v>45</v>
      </c>
    </row>
    <row r="241" spans="1:20" s="15" customFormat="1" x14ac:dyDescent="0.25">
      <c r="A241" s="90">
        <v>236</v>
      </c>
      <c r="B241" s="33" t="s">
        <v>220</v>
      </c>
      <c r="C241" s="104" t="s">
        <v>942</v>
      </c>
      <c r="D241" s="28" t="s">
        <v>213</v>
      </c>
      <c r="E241" s="28" t="s">
        <v>197</v>
      </c>
      <c r="F241" s="29" t="s">
        <v>950</v>
      </c>
      <c r="G241" s="30">
        <v>22000</v>
      </c>
      <c r="H241" s="31">
        <v>0</v>
      </c>
      <c r="I241" s="32">
        <v>25</v>
      </c>
      <c r="J241" s="53">
        <v>631.4</v>
      </c>
      <c r="K241" s="54">
        <f t="shared" si="34"/>
        <v>1561.9999999999998</v>
      </c>
      <c r="L241" s="54">
        <f t="shared" si="35"/>
        <v>242.00000000000003</v>
      </c>
      <c r="M241" s="53">
        <v>668.8</v>
      </c>
      <c r="N241" s="32">
        <f t="shared" si="38"/>
        <v>1559.8000000000002</v>
      </c>
      <c r="O241" s="32"/>
      <c r="P241" s="32">
        <f t="shared" si="39"/>
        <v>1300.1999999999998</v>
      </c>
      <c r="Q241" s="32">
        <f t="shared" si="40"/>
        <v>1325.1999999999998</v>
      </c>
      <c r="R241" s="32">
        <f t="shared" si="41"/>
        <v>3363.8</v>
      </c>
      <c r="S241" s="32">
        <f t="shared" si="43"/>
        <v>20674.8</v>
      </c>
      <c r="T241" s="55" t="s">
        <v>45</v>
      </c>
    </row>
    <row r="242" spans="1:20" s="15" customFormat="1" x14ac:dyDescent="0.25">
      <c r="A242" s="90">
        <v>237</v>
      </c>
      <c r="B242" s="33" t="s">
        <v>884</v>
      </c>
      <c r="C242" s="104" t="s">
        <v>943</v>
      </c>
      <c r="D242" s="28" t="s">
        <v>213</v>
      </c>
      <c r="E242" s="28" t="s">
        <v>885</v>
      </c>
      <c r="F242" s="29" t="s">
        <v>946</v>
      </c>
      <c r="G242" s="30">
        <v>24000</v>
      </c>
      <c r="H242" s="31">
        <v>0</v>
      </c>
      <c r="I242" s="32">
        <v>25</v>
      </c>
      <c r="J242" s="53">
        <v>688.8</v>
      </c>
      <c r="K242" s="54">
        <f t="shared" si="34"/>
        <v>1703.9999999999998</v>
      </c>
      <c r="L242" s="54">
        <f t="shared" si="35"/>
        <v>264</v>
      </c>
      <c r="M242" s="53">
        <v>729.6</v>
      </c>
      <c r="N242" s="32">
        <f t="shared" si="38"/>
        <v>1701.6000000000001</v>
      </c>
      <c r="O242" s="32"/>
      <c r="P242" s="32">
        <f t="shared" si="39"/>
        <v>1418.4</v>
      </c>
      <c r="Q242" s="32">
        <f t="shared" si="40"/>
        <v>1443.4</v>
      </c>
      <c r="R242" s="32">
        <f t="shared" si="41"/>
        <v>3669.6</v>
      </c>
      <c r="S242" s="32">
        <f t="shared" si="43"/>
        <v>22556.6</v>
      </c>
      <c r="T242" s="55" t="s">
        <v>45</v>
      </c>
    </row>
    <row r="243" spans="1:20" s="27" customFormat="1" x14ac:dyDescent="0.25">
      <c r="A243" s="90">
        <v>238</v>
      </c>
      <c r="B243" s="33" t="s">
        <v>948</v>
      </c>
      <c r="C243" s="104" t="s">
        <v>943</v>
      </c>
      <c r="D243" s="28" t="s">
        <v>213</v>
      </c>
      <c r="E243" s="28" t="s">
        <v>1153</v>
      </c>
      <c r="F243" s="29" t="s">
        <v>946</v>
      </c>
      <c r="G243" s="30">
        <v>35000</v>
      </c>
      <c r="H243" s="31">
        <v>0</v>
      </c>
      <c r="I243" s="32">
        <v>25</v>
      </c>
      <c r="J243" s="53">
        <v>1004.5</v>
      </c>
      <c r="K243" s="54">
        <f t="shared" si="34"/>
        <v>2485</v>
      </c>
      <c r="L243" s="54">
        <f t="shared" si="35"/>
        <v>385.00000000000006</v>
      </c>
      <c r="M243" s="54">
        <v>1064</v>
      </c>
      <c r="N243" s="32">
        <f t="shared" si="38"/>
        <v>2481.5</v>
      </c>
      <c r="O243" s="32"/>
      <c r="P243" s="32">
        <f t="shared" si="39"/>
        <v>2068.5</v>
      </c>
      <c r="Q243" s="32">
        <f t="shared" si="40"/>
        <v>2093.5</v>
      </c>
      <c r="R243" s="32">
        <f t="shared" si="41"/>
        <v>5351.5</v>
      </c>
      <c r="S243" s="32">
        <f t="shared" si="43"/>
        <v>32906.5</v>
      </c>
      <c r="T243" s="55" t="s">
        <v>45</v>
      </c>
    </row>
    <row r="244" spans="1:20" s="15" customFormat="1" x14ac:dyDescent="0.25">
      <c r="A244" s="90">
        <v>239</v>
      </c>
      <c r="B244" s="33" t="s">
        <v>1144</v>
      </c>
      <c r="C244" s="104" t="s">
        <v>942</v>
      </c>
      <c r="D244" s="28" t="s">
        <v>213</v>
      </c>
      <c r="E244" s="28" t="s">
        <v>198</v>
      </c>
      <c r="F244" s="29" t="s">
        <v>951</v>
      </c>
      <c r="G244" s="30">
        <v>12650</v>
      </c>
      <c r="H244" s="31">
        <v>0</v>
      </c>
      <c r="I244" s="32">
        <v>25</v>
      </c>
      <c r="J244" s="53">
        <v>363.06</v>
      </c>
      <c r="K244" s="54">
        <f t="shared" si="34"/>
        <v>898.14999999999986</v>
      </c>
      <c r="L244" s="54">
        <f t="shared" si="35"/>
        <v>139.15</v>
      </c>
      <c r="M244" s="53">
        <v>384.56</v>
      </c>
      <c r="N244" s="32">
        <f t="shared" si="38"/>
        <v>896.8850000000001</v>
      </c>
      <c r="O244" s="32"/>
      <c r="P244" s="32">
        <f t="shared" si="39"/>
        <v>747.62</v>
      </c>
      <c r="Q244" s="32">
        <f t="shared" si="40"/>
        <v>772.62</v>
      </c>
      <c r="R244" s="32">
        <f t="shared" si="41"/>
        <v>1934.1849999999999</v>
      </c>
      <c r="S244" s="32">
        <f t="shared" si="43"/>
        <v>11877.38</v>
      </c>
      <c r="T244" s="55" t="s">
        <v>45</v>
      </c>
    </row>
    <row r="245" spans="1:20" s="15" customFormat="1" x14ac:dyDescent="0.25">
      <c r="A245" s="90">
        <v>240</v>
      </c>
      <c r="B245" s="33" t="s">
        <v>214</v>
      </c>
      <c r="C245" s="104" t="s">
        <v>942</v>
      </c>
      <c r="D245" s="28" t="s">
        <v>213</v>
      </c>
      <c r="E245" s="28" t="s">
        <v>198</v>
      </c>
      <c r="F245" s="29" t="s">
        <v>951</v>
      </c>
      <c r="G245" s="30">
        <v>12650</v>
      </c>
      <c r="H245" s="31">
        <v>0</v>
      </c>
      <c r="I245" s="32">
        <v>25</v>
      </c>
      <c r="J245" s="53">
        <v>363.06</v>
      </c>
      <c r="K245" s="54">
        <f t="shared" si="34"/>
        <v>898.14999999999986</v>
      </c>
      <c r="L245" s="54">
        <f t="shared" si="35"/>
        <v>139.15</v>
      </c>
      <c r="M245" s="53">
        <v>384.56</v>
      </c>
      <c r="N245" s="32">
        <f t="shared" si="38"/>
        <v>896.8850000000001</v>
      </c>
      <c r="O245" s="32"/>
      <c r="P245" s="32">
        <f t="shared" si="39"/>
        <v>747.62</v>
      </c>
      <c r="Q245" s="32">
        <f t="shared" si="40"/>
        <v>772.62</v>
      </c>
      <c r="R245" s="32">
        <f t="shared" si="41"/>
        <v>1934.1849999999999</v>
      </c>
      <c r="S245" s="32">
        <f t="shared" si="43"/>
        <v>11877.38</v>
      </c>
      <c r="T245" s="55" t="s">
        <v>45</v>
      </c>
    </row>
    <row r="246" spans="1:20" s="15" customFormat="1" x14ac:dyDescent="0.25">
      <c r="A246" s="90">
        <v>241</v>
      </c>
      <c r="B246" s="33" t="s">
        <v>1018</v>
      </c>
      <c r="C246" s="104" t="s">
        <v>943</v>
      </c>
      <c r="D246" s="28" t="s">
        <v>213</v>
      </c>
      <c r="E246" s="28" t="s">
        <v>197</v>
      </c>
      <c r="F246" s="29" t="s">
        <v>950</v>
      </c>
      <c r="G246" s="30">
        <v>30000</v>
      </c>
      <c r="H246" s="31">
        <v>0</v>
      </c>
      <c r="I246" s="32">
        <v>25</v>
      </c>
      <c r="J246" s="53">
        <v>861</v>
      </c>
      <c r="K246" s="54">
        <f t="shared" si="34"/>
        <v>2130</v>
      </c>
      <c r="L246" s="54">
        <f t="shared" si="35"/>
        <v>330.00000000000006</v>
      </c>
      <c r="M246" s="53">
        <v>912</v>
      </c>
      <c r="N246" s="32">
        <f t="shared" si="38"/>
        <v>2127</v>
      </c>
      <c r="O246" s="32"/>
      <c r="P246" s="32">
        <f t="shared" si="39"/>
        <v>1773</v>
      </c>
      <c r="Q246" s="32">
        <f t="shared" si="40"/>
        <v>1798</v>
      </c>
      <c r="R246" s="32">
        <f t="shared" si="41"/>
        <v>4587</v>
      </c>
      <c r="S246" s="32">
        <f t="shared" si="43"/>
        <v>28202</v>
      </c>
      <c r="T246" s="55" t="s">
        <v>45</v>
      </c>
    </row>
    <row r="247" spans="1:20" s="15" customFormat="1" x14ac:dyDescent="0.25">
      <c r="A247" s="90">
        <v>242</v>
      </c>
      <c r="B247" s="28" t="s">
        <v>216</v>
      </c>
      <c r="C247" s="104" t="s">
        <v>943</v>
      </c>
      <c r="D247" s="28" t="s">
        <v>213</v>
      </c>
      <c r="E247" s="28" t="s">
        <v>198</v>
      </c>
      <c r="F247" s="29" t="s">
        <v>946</v>
      </c>
      <c r="G247" s="30">
        <v>12650</v>
      </c>
      <c r="H247" s="31">
        <v>0</v>
      </c>
      <c r="I247" s="32">
        <v>25</v>
      </c>
      <c r="J247" s="53">
        <v>363.06</v>
      </c>
      <c r="K247" s="54">
        <f t="shared" si="34"/>
        <v>898.14999999999986</v>
      </c>
      <c r="L247" s="54">
        <f t="shared" si="35"/>
        <v>139.15</v>
      </c>
      <c r="M247" s="53">
        <v>384.56</v>
      </c>
      <c r="N247" s="32">
        <f t="shared" si="38"/>
        <v>896.8850000000001</v>
      </c>
      <c r="O247" s="32"/>
      <c r="P247" s="32">
        <f t="shared" si="39"/>
        <v>747.62</v>
      </c>
      <c r="Q247" s="32">
        <f t="shared" si="40"/>
        <v>772.62</v>
      </c>
      <c r="R247" s="32">
        <f t="shared" si="41"/>
        <v>1934.1849999999999</v>
      </c>
      <c r="S247" s="32">
        <f t="shared" si="43"/>
        <v>11877.38</v>
      </c>
      <c r="T247" s="55" t="s">
        <v>45</v>
      </c>
    </row>
    <row r="248" spans="1:20" s="15" customFormat="1" x14ac:dyDescent="0.25">
      <c r="A248" s="90">
        <v>243</v>
      </c>
      <c r="B248" s="28" t="s">
        <v>219</v>
      </c>
      <c r="C248" s="104" t="s">
        <v>942</v>
      </c>
      <c r="D248" s="28" t="s">
        <v>213</v>
      </c>
      <c r="E248" s="28" t="s">
        <v>198</v>
      </c>
      <c r="F248" s="29" t="s">
        <v>951</v>
      </c>
      <c r="G248" s="30">
        <v>12650</v>
      </c>
      <c r="H248" s="31">
        <v>0</v>
      </c>
      <c r="I248" s="32">
        <v>25</v>
      </c>
      <c r="J248" s="53">
        <v>363.06</v>
      </c>
      <c r="K248" s="54">
        <f t="shared" si="34"/>
        <v>898.14999999999986</v>
      </c>
      <c r="L248" s="54">
        <f t="shared" si="35"/>
        <v>139.15</v>
      </c>
      <c r="M248" s="53">
        <v>384.56</v>
      </c>
      <c r="N248" s="32">
        <f t="shared" si="38"/>
        <v>896.8850000000001</v>
      </c>
      <c r="O248" s="32"/>
      <c r="P248" s="32">
        <f t="shared" si="39"/>
        <v>747.62</v>
      </c>
      <c r="Q248" s="32">
        <f t="shared" si="40"/>
        <v>772.62</v>
      </c>
      <c r="R248" s="32">
        <f t="shared" si="41"/>
        <v>1934.1849999999999</v>
      </c>
      <c r="S248" s="32">
        <f t="shared" si="43"/>
        <v>11877.38</v>
      </c>
      <c r="T248" s="55" t="s">
        <v>45</v>
      </c>
    </row>
    <row r="249" spans="1:20" s="15" customFormat="1" x14ac:dyDescent="0.25">
      <c r="A249" s="90">
        <v>244</v>
      </c>
      <c r="B249" s="28" t="s">
        <v>222</v>
      </c>
      <c r="C249" s="104" t="s">
        <v>942</v>
      </c>
      <c r="D249" s="28" t="s">
        <v>213</v>
      </c>
      <c r="E249" s="28" t="s">
        <v>198</v>
      </c>
      <c r="F249" s="29" t="s">
        <v>946</v>
      </c>
      <c r="G249" s="30">
        <v>12650</v>
      </c>
      <c r="H249" s="31">
        <v>0</v>
      </c>
      <c r="I249" s="32">
        <v>25</v>
      </c>
      <c r="J249" s="53">
        <v>363.06</v>
      </c>
      <c r="K249" s="54">
        <f t="shared" si="34"/>
        <v>898.14999999999986</v>
      </c>
      <c r="L249" s="54">
        <f t="shared" si="35"/>
        <v>139.15</v>
      </c>
      <c r="M249" s="53">
        <v>384.56</v>
      </c>
      <c r="N249" s="32">
        <f t="shared" si="38"/>
        <v>896.8850000000001</v>
      </c>
      <c r="O249" s="32"/>
      <c r="P249" s="32">
        <f t="shared" si="39"/>
        <v>747.62</v>
      </c>
      <c r="Q249" s="32">
        <f t="shared" si="40"/>
        <v>772.62</v>
      </c>
      <c r="R249" s="32">
        <f t="shared" si="41"/>
        <v>1934.1849999999999</v>
      </c>
      <c r="S249" s="32">
        <f t="shared" si="43"/>
        <v>11877.38</v>
      </c>
      <c r="T249" s="55" t="s">
        <v>45</v>
      </c>
    </row>
    <row r="250" spans="1:20" s="15" customFormat="1" x14ac:dyDescent="0.25">
      <c r="A250" s="90">
        <v>245</v>
      </c>
      <c r="B250" s="28" t="s">
        <v>938</v>
      </c>
      <c r="C250" s="104" t="s">
        <v>942</v>
      </c>
      <c r="D250" s="28" t="s">
        <v>160</v>
      </c>
      <c r="E250" s="28" t="s">
        <v>123</v>
      </c>
      <c r="F250" s="29" t="s">
        <v>950</v>
      </c>
      <c r="G250" s="30">
        <v>40000</v>
      </c>
      <c r="H250" s="96">
        <v>442.65</v>
      </c>
      <c r="I250" s="32">
        <v>25</v>
      </c>
      <c r="J250" s="53">
        <v>1148</v>
      </c>
      <c r="K250" s="54">
        <f t="shared" ref="K250:K313" si="50">+G250*7.1%</f>
        <v>2839.9999999999995</v>
      </c>
      <c r="L250" s="54">
        <f t="shared" ref="L250:L312" si="51">+G250*1.1%</f>
        <v>440.00000000000006</v>
      </c>
      <c r="M250" s="53">
        <v>1216</v>
      </c>
      <c r="N250" s="32">
        <f t="shared" si="38"/>
        <v>2836</v>
      </c>
      <c r="O250" s="32"/>
      <c r="P250" s="32">
        <f t="shared" si="39"/>
        <v>2364</v>
      </c>
      <c r="Q250" s="32">
        <f t="shared" si="40"/>
        <v>2831.65</v>
      </c>
      <c r="R250" s="32">
        <f t="shared" si="41"/>
        <v>6116</v>
      </c>
      <c r="S250" s="32">
        <f t="shared" si="43"/>
        <v>37168.35</v>
      </c>
      <c r="T250" s="55" t="s">
        <v>45</v>
      </c>
    </row>
    <row r="251" spans="1:20" s="15" customFormat="1" x14ac:dyDescent="0.25">
      <c r="A251" s="90">
        <v>246</v>
      </c>
      <c r="B251" s="28" t="s">
        <v>161</v>
      </c>
      <c r="C251" s="104" t="s">
        <v>942</v>
      </c>
      <c r="D251" s="28" t="s">
        <v>160</v>
      </c>
      <c r="E251" s="28" t="s">
        <v>37</v>
      </c>
      <c r="F251" s="29" t="s">
        <v>951</v>
      </c>
      <c r="G251" s="30">
        <v>35000</v>
      </c>
      <c r="H251" s="31">
        <v>0</v>
      </c>
      <c r="I251" s="32">
        <v>25</v>
      </c>
      <c r="J251" s="53">
        <v>1004.5</v>
      </c>
      <c r="K251" s="54">
        <f t="shared" si="50"/>
        <v>2485</v>
      </c>
      <c r="L251" s="54">
        <f t="shared" si="51"/>
        <v>385.00000000000006</v>
      </c>
      <c r="M251" s="53">
        <v>1064</v>
      </c>
      <c r="N251" s="32">
        <f t="shared" si="38"/>
        <v>2481.5</v>
      </c>
      <c r="O251" s="32"/>
      <c r="P251" s="32">
        <f t="shared" si="39"/>
        <v>2068.5</v>
      </c>
      <c r="Q251" s="32">
        <f t="shared" si="40"/>
        <v>2093.5</v>
      </c>
      <c r="R251" s="32">
        <f t="shared" si="41"/>
        <v>5351.5</v>
      </c>
      <c r="S251" s="32">
        <f t="shared" si="43"/>
        <v>32906.5</v>
      </c>
      <c r="T251" s="55" t="s">
        <v>45</v>
      </c>
    </row>
    <row r="252" spans="1:20" s="15" customFormat="1" x14ac:dyDescent="0.25">
      <c r="A252" s="90">
        <v>247</v>
      </c>
      <c r="B252" s="28" t="s">
        <v>162</v>
      </c>
      <c r="C252" s="104" t="s">
        <v>943</v>
      </c>
      <c r="D252" s="28" t="s">
        <v>160</v>
      </c>
      <c r="E252" s="28" t="s">
        <v>37</v>
      </c>
      <c r="F252" s="29" t="s">
        <v>951</v>
      </c>
      <c r="G252" s="30">
        <v>29000</v>
      </c>
      <c r="H252" s="31">
        <v>0</v>
      </c>
      <c r="I252" s="32">
        <v>25</v>
      </c>
      <c r="J252" s="53">
        <v>832.3</v>
      </c>
      <c r="K252" s="54">
        <f t="shared" si="50"/>
        <v>2059</v>
      </c>
      <c r="L252" s="54">
        <f t="shared" si="51"/>
        <v>319.00000000000006</v>
      </c>
      <c r="M252" s="53">
        <v>881.6</v>
      </c>
      <c r="N252" s="32">
        <f t="shared" si="38"/>
        <v>2056.1</v>
      </c>
      <c r="O252" s="32"/>
      <c r="P252" s="32">
        <f t="shared" si="39"/>
        <v>1713.9</v>
      </c>
      <c r="Q252" s="32">
        <f t="shared" si="40"/>
        <v>1738.9</v>
      </c>
      <c r="R252" s="32">
        <f t="shared" si="41"/>
        <v>4434.1000000000004</v>
      </c>
      <c r="S252" s="32">
        <f t="shared" si="43"/>
        <v>27261.1</v>
      </c>
      <c r="T252" s="55" t="s">
        <v>45</v>
      </c>
    </row>
    <row r="253" spans="1:20" s="15" customFormat="1" x14ac:dyDescent="0.25">
      <c r="A253" s="90">
        <v>248</v>
      </c>
      <c r="B253" s="28" t="s">
        <v>163</v>
      </c>
      <c r="C253" s="104" t="s">
        <v>942</v>
      </c>
      <c r="D253" s="28" t="s">
        <v>160</v>
      </c>
      <c r="E253" s="28" t="s">
        <v>164</v>
      </c>
      <c r="F253" s="29" t="s">
        <v>950</v>
      </c>
      <c r="G253" s="30">
        <v>40000</v>
      </c>
      <c r="H253" s="31">
        <v>204.54</v>
      </c>
      <c r="I253" s="32">
        <v>25</v>
      </c>
      <c r="J253" s="53">
        <v>1148</v>
      </c>
      <c r="K253" s="54">
        <f t="shared" si="50"/>
        <v>2839.9999999999995</v>
      </c>
      <c r="L253" s="54">
        <f t="shared" si="51"/>
        <v>440.00000000000006</v>
      </c>
      <c r="M253" s="53">
        <v>1216</v>
      </c>
      <c r="N253" s="32">
        <f t="shared" si="38"/>
        <v>2836</v>
      </c>
      <c r="O253" s="32"/>
      <c r="P253" s="32">
        <f t="shared" si="39"/>
        <v>2364</v>
      </c>
      <c r="Q253" s="32">
        <f t="shared" si="40"/>
        <v>2593.54</v>
      </c>
      <c r="R253" s="32">
        <f t="shared" si="41"/>
        <v>6116</v>
      </c>
      <c r="S253" s="32">
        <f t="shared" ref="S253:S284" si="52">+G253-Q253</f>
        <v>37406.46</v>
      </c>
      <c r="T253" s="55" t="s">
        <v>45</v>
      </c>
    </row>
    <row r="254" spans="1:20" s="15" customFormat="1" x14ac:dyDescent="0.25">
      <c r="A254" s="90">
        <v>249</v>
      </c>
      <c r="B254" s="28" t="s">
        <v>919</v>
      </c>
      <c r="C254" s="104" t="s">
        <v>942</v>
      </c>
      <c r="D254" s="28" t="s">
        <v>160</v>
      </c>
      <c r="E254" s="28" t="s">
        <v>71</v>
      </c>
      <c r="F254" s="29" t="s">
        <v>946</v>
      </c>
      <c r="G254" s="30">
        <v>18000</v>
      </c>
      <c r="H254" s="31">
        <v>0</v>
      </c>
      <c r="I254" s="32">
        <v>25</v>
      </c>
      <c r="J254" s="53">
        <v>516.6</v>
      </c>
      <c r="K254" s="54">
        <f t="shared" si="50"/>
        <v>1277.9999999999998</v>
      </c>
      <c r="L254" s="54">
        <f t="shared" si="51"/>
        <v>198.00000000000003</v>
      </c>
      <c r="M254" s="54">
        <v>547.20000000000005</v>
      </c>
      <c r="N254" s="32">
        <f t="shared" si="38"/>
        <v>1276.2</v>
      </c>
      <c r="O254" s="32"/>
      <c r="P254" s="32">
        <f t="shared" si="39"/>
        <v>1063.8000000000002</v>
      </c>
      <c r="Q254" s="32">
        <f t="shared" si="40"/>
        <v>1088.8000000000002</v>
      </c>
      <c r="R254" s="32">
        <f t="shared" si="41"/>
        <v>2752.2</v>
      </c>
      <c r="S254" s="32">
        <f t="shared" si="52"/>
        <v>16911.2</v>
      </c>
      <c r="T254" s="55" t="s">
        <v>45</v>
      </c>
    </row>
    <row r="255" spans="1:20" s="15" customFormat="1" x14ac:dyDescent="0.25">
      <c r="A255" s="90">
        <v>250</v>
      </c>
      <c r="B255" s="28" t="s">
        <v>1056</v>
      </c>
      <c r="C255" s="104" t="s">
        <v>943</v>
      </c>
      <c r="D255" s="28" t="s">
        <v>160</v>
      </c>
      <c r="E255" s="28" t="s">
        <v>168</v>
      </c>
      <c r="F255" s="29" t="s">
        <v>951</v>
      </c>
      <c r="G255" s="30">
        <v>61000</v>
      </c>
      <c r="H255" s="53">
        <v>3674.86</v>
      </c>
      <c r="I255" s="32">
        <v>25</v>
      </c>
      <c r="J255" s="53">
        <v>1750.7</v>
      </c>
      <c r="K255" s="54">
        <f t="shared" si="50"/>
        <v>4331</v>
      </c>
      <c r="L255" s="54">
        <f t="shared" si="51"/>
        <v>671.00000000000011</v>
      </c>
      <c r="M255" s="54">
        <v>1854.4</v>
      </c>
      <c r="N255" s="32">
        <f t="shared" si="38"/>
        <v>4324.9000000000005</v>
      </c>
      <c r="O255" s="32"/>
      <c r="P255" s="32">
        <f t="shared" si="39"/>
        <v>3605.1000000000004</v>
      </c>
      <c r="Q255" s="32">
        <f t="shared" si="40"/>
        <v>7304.9600000000009</v>
      </c>
      <c r="R255" s="32">
        <f t="shared" si="41"/>
        <v>9326.9000000000015</v>
      </c>
      <c r="S255" s="32">
        <f t="shared" si="52"/>
        <v>53695.040000000001</v>
      </c>
      <c r="T255" s="55" t="s">
        <v>45</v>
      </c>
    </row>
    <row r="256" spans="1:20" s="15" customFormat="1" x14ac:dyDescent="0.25">
      <c r="A256" s="90">
        <v>251</v>
      </c>
      <c r="B256" s="28" t="s">
        <v>1105</v>
      </c>
      <c r="C256" s="104" t="s">
        <v>942</v>
      </c>
      <c r="D256" s="28" t="s">
        <v>160</v>
      </c>
      <c r="E256" s="28" t="s">
        <v>168</v>
      </c>
      <c r="F256" s="29" t="s">
        <v>951</v>
      </c>
      <c r="G256" s="30">
        <v>60000</v>
      </c>
      <c r="H256" s="53">
        <v>3486.68</v>
      </c>
      <c r="I256" s="32">
        <v>25</v>
      </c>
      <c r="J256" s="53">
        <v>1722</v>
      </c>
      <c r="K256" s="54">
        <f t="shared" si="50"/>
        <v>4260</v>
      </c>
      <c r="L256" s="54">
        <f t="shared" si="51"/>
        <v>660.00000000000011</v>
      </c>
      <c r="M256" s="54">
        <v>1824</v>
      </c>
      <c r="N256" s="32">
        <f t="shared" si="38"/>
        <v>4254</v>
      </c>
      <c r="O256" s="32"/>
      <c r="P256" s="32">
        <f t="shared" si="39"/>
        <v>3546</v>
      </c>
      <c r="Q256" s="32">
        <f t="shared" si="40"/>
        <v>7057.68</v>
      </c>
      <c r="R256" s="32">
        <f t="shared" si="41"/>
        <v>9174</v>
      </c>
      <c r="S256" s="32">
        <f t="shared" si="52"/>
        <v>52942.32</v>
      </c>
      <c r="T256" s="55" t="s">
        <v>45</v>
      </c>
    </row>
    <row r="257" spans="1:20" s="15" customFormat="1" x14ac:dyDescent="0.25">
      <c r="A257" s="90">
        <v>252</v>
      </c>
      <c r="B257" s="28" t="s">
        <v>166</v>
      </c>
      <c r="C257" s="104" t="s">
        <v>942</v>
      </c>
      <c r="D257" s="28" t="s">
        <v>165</v>
      </c>
      <c r="E257" s="28" t="s">
        <v>164</v>
      </c>
      <c r="F257" s="29" t="s">
        <v>950</v>
      </c>
      <c r="G257" s="30">
        <v>35000</v>
      </c>
      <c r="H257" s="31">
        <v>0</v>
      </c>
      <c r="I257" s="32">
        <v>25</v>
      </c>
      <c r="J257" s="53">
        <v>1004.5</v>
      </c>
      <c r="K257" s="54">
        <f t="shared" si="50"/>
        <v>2485</v>
      </c>
      <c r="L257" s="54">
        <f t="shared" si="51"/>
        <v>385.00000000000006</v>
      </c>
      <c r="M257" s="53">
        <v>1064</v>
      </c>
      <c r="N257" s="32">
        <f t="shared" si="38"/>
        <v>2481.5</v>
      </c>
      <c r="O257" s="32"/>
      <c r="P257" s="32">
        <f t="shared" si="39"/>
        <v>2068.5</v>
      </c>
      <c r="Q257" s="32">
        <f t="shared" si="40"/>
        <v>2093.5</v>
      </c>
      <c r="R257" s="32">
        <f t="shared" si="41"/>
        <v>5351.5</v>
      </c>
      <c r="S257" s="32">
        <f t="shared" si="52"/>
        <v>32906.5</v>
      </c>
      <c r="T257" s="55" t="s">
        <v>45</v>
      </c>
    </row>
    <row r="258" spans="1:20" s="15" customFormat="1" x14ac:dyDescent="0.25">
      <c r="A258" s="90">
        <v>253</v>
      </c>
      <c r="B258" s="28" t="s">
        <v>167</v>
      </c>
      <c r="C258" s="104" t="s">
        <v>942</v>
      </c>
      <c r="D258" s="28" t="s">
        <v>165</v>
      </c>
      <c r="E258" s="28" t="s">
        <v>164</v>
      </c>
      <c r="F258" s="29" t="s">
        <v>950</v>
      </c>
      <c r="G258" s="30">
        <v>40000</v>
      </c>
      <c r="H258" s="31">
        <v>442.65</v>
      </c>
      <c r="I258" s="32">
        <v>25</v>
      </c>
      <c r="J258" s="53">
        <v>1148</v>
      </c>
      <c r="K258" s="54">
        <f t="shared" si="50"/>
        <v>2839.9999999999995</v>
      </c>
      <c r="L258" s="54">
        <f t="shared" si="51"/>
        <v>440.00000000000006</v>
      </c>
      <c r="M258" s="53">
        <v>1216</v>
      </c>
      <c r="N258" s="32">
        <f t="shared" si="38"/>
        <v>2836</v>
      </c>
      <c r="O258" s="32"/>
      <c r="P258" s="32">
        <f t="shared" si="39"/>
        <v>2364</v>
      </c>
      <c r="Q258" s="32">
        <f t="shared" si="40"/>
        <v>2831.65</v>
      </c>
      <c r="R258" s="32">
        <f t="shared" si="41"/>
        <v>6116</v>
      </c>
      <c r="S258" s="32">
        <f t="shared" si="52"/>
        <v>37168.35</v>
      </c>
      <c r="T258" s="55" t="s">
        <v>45</v>
      </c>
    </row>
    <row r="259" spans="1:20" s="15" customFormat="1" x14ac:dyDescent="0.25">
      <c r="A259" s="90">
        <v>254</v>
      </c>
      <c r="B259" s="28" t="s">
        <v>172</v>
      </c>
      <c r="C259" s="104" t="s">
        <v>942</v>
      </c>
      <c r="D259" s="28" t="s">
        <v>170</v>
      </c>
      <c r="E259" s="28" t="s">
        <v>121</v>
      </c>
      <c r="F259" s="29" t="s">
        <v>950</v>
      </c>
      <c r="G259" s="30">
        <v>80000</v>
      </c>
      <c r="H259" s="30">
        <v>7400.87</v>
      </c>
      <c r="I259" s="32">
        <v>25</v>
      </c>
      <c r="J259" s="53">
        <v>2296</v>
      </c>
      <c r="K259" s="54">
        <f t="shared" si="50"/>
        <v>5679.9999999999991</v>
      </c>
      <c r="L259" s="54">
        <f t="shared" si="51"/>
        <v>880.00000000000011</v>
      </c>
      <c r="M259" s="53">
        <v>2432</v>
      </c>
      <c r="N259" s="32">
        <f t="shared" si="38"/>
        <v>5672</v>
      </c>
      <c r="O259" s="32"/>
      <c r="P259" s="32">
        <f t="shared" si="39"/>
        <v>4728</v>
      </c>
      <c r="Q259" s="32">
        <f t="shared" si="40"/>
        <v>12153.869999999999</v>
      </c>
      <c r="R259" s="32">
        <f t="shared" si="41"/>
        <v>12232</v>
      </c>
      <c r="S259" s="32">
        <f t="shared" si="52"/>
        <v>67846.13</v>
      </c>
      <c r="T259" s="55" t="s">
        <v>45</v>
      </c>
    </row>
    <row r="260" spans="1:20" s="15" customFormat="1" x14ac:dyDescent="0.25">
      <c r="A260" s="90">
        <v>255</v>
      </c>
      <c r="B260" s="28" t="s">
        <v>916</v>
      </c>
      <c r="C260" s="104" t="s">
        <v>942</v>
      </c>
      <c r="D260" s="28" t="s">
        <v>170</v>
      </c>
      <c r="E260" s="28" t="s">
        <v>917</v>
      </c>
      <c r="F260" s="29" t="s">
        <v>951</v>
      </c>
      <c r="G260" s="30">
        <v>61000</v>
      </c>
      <c r="H260" s="53">
        <v>3674.86</v>
      </c>
      <c r="I260" s="32">
        <v>25</v>
      </c>
      <c r="J260" s="53">
        <v>1750.7</v>
      </c>
      <c r="K260" s="54">
        <f t="shared" si="50"/>
        <v>4331</v>
      </c>
      <c r="L260" s="54">
        <f t="shared" si="51"/>
        <v>671.00000000000011</v>
      </c>
      <c r="M260" s="54">
        <v>1854.4</v>
      </c>
      <c r="N260" s="32">
        <f t="shared" si="38"/>
        <v>4324.9000000000005</v>
      </c>
      <c r="O260" s="32"/>
      <c r="P260" s="32">
        <f t="shared" si="39"/>
        <v>3605.1000000000004</v>
      </c>
      <c r="Q260" s="32">
        <f t="shared" si="40"/>
        <v>7304.9600000000009</v>
      </c>
      <c r="R260" s="32">
        <f t="shared" si="41"/>
        <v>9326.9000000000015</v>
      </c>
      <c r="S260" s="32">
        <f t="shared" si="52"/>
        <v>53695.040000000001</v>
      </c>
      <c r="T260" s="55" t="s">
        <v>45</v>
      </c>
    </row>
    <row r="261" spans="1:20" s="15" customFormat="1" x14ac:dyDescent="0.25">
      <c r="A261" s="90">
        <v>256</v>
      </c>
      <c r="B261" s="28" t="s">
        <v>1073</v>
      </c>
      <c r="C261" s="104" t="s">
        <v>942</v>
      </c>
      <c r="D261" s="28" t="s">
        <v>170</v>
      </c>
      <c r="E261" s="28" t="s">
        <v>168</v>
      </c>
      <c r="F261" s="29" t="s">
        <v>951</v>
      </c>
      <c r="G261" s="30">
        <v>61000</v>
      </c>
      <c r="H261" s="53">
        <v>3674.86</v>
      </c>
      <c r="I261" s="32">
        <v>25</v>
      </c>
      <c r="J261" s="53">
        <v>1750.7</v>
      </c>
      <c r="K261" s="54">
        <f t="shared" si="50"/>
        <v>4331</v>
      </c>
      <c r="L261" s="54">
        <f t="shared" si="51"/>
        <v>671.00000000000011</v>
      </c>
      <c r="M261" s="54">
        <v>1854.4</v>
      </c>
      <c r="N261" s="32">
        <f t="shared" si="38"/>
        <v>4324.9000000000005</v>
      </c>
      <c r="O261" s="32"/>
      <c r="P261" s="32">
        <f t="shared" si="39"/>
        <v>3605.1000000000004</v>
      </c>
      <c r="Q261" s="32">
        <f t="shared" si="40"/>
        <v>7304.9600000000009</v>
      </c>
      <c r="R261" s="32">
        <f t="shared" si="41"/>
        <v>9326.9000000000015</v>
      </c>
      <c r="S261" s="32">
        <f t="shared" si="52"/>
        <v>53695.040000000001</v>
      </c>
      <c r="T261" s="55" t="s">
        <v>45</v>
      </c>
    </row>
    <row r="262" spans="1:20" s="15" customFormat="1" x14ac:dyDescent="0.25">
      <c r="A262" s="90">
        <v>257</v>
      </c>
      <c r="B262" s="28" t="s">
        <v>173</v>
      </c>
      <c r="C262" s="104" t="s">
        <v>942</v>
      </c>
      <c r="D262" s="28" t="s">
        <v>175</v>
      </c>
      <c r="E262" s="28" t="s">
        <v>176</v>
      </c>
      <c r="F262" s="29" t="s">
        <v>950</v>
      </c>
      <c r="G262" s="30">
        <v>50000</v>
      </c>
      <c r="H262" s="53">
        <v>1377.79</v>
      </c>
      <c r="I262" s="32">
        <v>25</v>
      </c>
      <c r="J262" s="53">
        <v>1435</v>
      </c>
      <c r="K262" s="54">
        <f t="shared" si="50"/>
        <v>3549.9999999999995</v>
      </c>
      <c r="L262" s="54">
        <f t="shared" si="51"/>
        <v>550</v>
      </c>
      <c r="M262" s="53">
        <v>1520</v>
      </c>
      <c r="N262" s="32">
        <f t="shared" ref="N262:N325" si="53">+G262*7.09%</f>
        <v>3545.0000000000005</v>
      </c>
      <c r="O262" s="32"/>
      <c r="P262" s="32">
        <f t="shared" si="39"/>
        <v>2955</v>
      </c>
      <c r="Q262" s="32">
        <f t="shared" si="40"/>
        <v>4357.79</v>
      </c>
      <c r="R262" s="32">
        <f t="shared" si="41"/>
        <v>7645</v>
      </c>
      <c r="S262" s="32">
        <f t="shared" si="52"/>
        <v>45642.21</v>
      </c>
      <c r="T262" s="55" t="s">
        <v>45</v>
      </c>
    </row>
    <row r="263" spans="1:20" s="15" customFormat="1" x14ac:dyDescent="0.25">
      <c r="A263" s="90">
        <v>258</v>
      </c>
      <c r="B263" s="28" t="s">
        <v>174</v>
      </c>
      <c r="C263" s="104" t="s">
        <v>942</v>
      </c>
      <c r="D263" s="28" t="s">
        <v>175</v>
      </c>
      <c r="E263" s="28" t="s">
        <v>168</v>
      </c>
      <c r="F263" s="29" t="s">
        <v>951</v>
      </c>
      <c r="G263" s="30">
        <v>61000</v>
      </c>
      <c r="H263" s="53">
        <v>3357.38</v>
      </c>
      <c r="I263" s="32">
        <v>25</v>
      </c>
      <c r="J263" s="53">
        <v>1750.7</v>
      </c>
      <c r="K263" s="54">
        <f t="shared" si="50"/>
        <v>4331</v>
      </c>
      <c r="L263" s="54">
        <f t="shared" si="51"/>
        <v>671.00000000000011</v>
      </c>
      <c r="M263" s="53">
        <v>1854.4</v>
      </c>
      <c r="N263" s="32">
        <f t="shared" si="53"/>
        <v>4324.9000000000005</v>
      </c>
      <c r="O263" s="32"/>
      <c r="P263" s="32">
        <f t="shared" si="39"/>
        <v>3605.1000000000004</v>
      </c>
      <c r="Q263" s="32">
        <f t="shared" si="40"/>
        <v>6987.48</v>
      </c>
      <c r="R263" s="32">
        <f t="shared" si="41"/>
        <v>9326.9000000000015</v>
      </c>
      <c r="S263" s="32">
        <f t="shared" si="52"/>
        <v>54012.520000000004</v>
      </c>
      <c r="T263" s="55" t="s">
        <v>45</v>
      </c>
    </row>
    <row r="264" spans="1:20" s="15" customFormat="1" x14ac:dyDescent="0.25">
      <c r="A264" s="90">
        <v>259</v>
      </c>
      <c r="B264" s="28" t="s">
        <v>73</v>
      </c>
      <c r="C264" s="104" t="s">
        <v>942</v>
      </c>
      <c r="D264" s="28" t="s">
        <v>324</v>
      </c>
      <c r="E264" s="28" t="s">
        <v>99</v>
      </c>
      <c r="F264" s="52" t="s">
        <v>951</v>
      </c>
      <c r="G264" s="30">
        <v>50000</v>
      </c>
      <c r="H264" s="30">
        <v>1854</v>
      </c>
      <c r="I264" s="32">
        <v>25</v>
      </c>
      <c r="J264" s="53">
        <v>1435</v>
      </c>
      <c r="K264" s="54">
        <f>+G264*7.1%</f>
        <v>3549.9999999999995</v>
      </c>
      <c r="L264" s="54">
        <f>+G264*1.1%</f>
        <v>550</v>
      </c>
      <c r="M264" s="53">
        <v>1520</v>
      </c>
      <c r="N264" s="32">
        <f t="shared" si="53"/>
        <v>3545.0000000000005</v>
      </c>
      <c r="O264" s="32"/>
      <c r="P264" s="32">
        <f t="shared" si="39"/>
        <v>2955</v>
      </c>
      <c r="Q264" s="32">
        <f t="shared" si="40"/>
        <v>4834</v>
      </c>
      <c r="R264" s="32">
        <f t="shared" si="41"/>
        <v>7645</v>
      </c>
      <c r="S264" s="32">
        <f t="shared" si="52"/>
        <v>45166</v>
      </c>
      <c r="T264" s="55" t="s">
        <v>45</v>
      </c>
    </row>
    <row r="265" spans="1:20" s="15" customFormat="1" x14ac:dyDescent="0.25">
      <c r="A265" s="90">
        <v>260</v>
      </c>
      <c r="B265" s="28" t="s">
        <v>93</v>
      </c>
      <c r="C265" s="104" t="s">
        <v>943</v>
      </c>
      <c r="D265" s="28" t="s">
        <v>324</v>
      </c>
      <c r="E265" s="28" t="s">
        <v>106</v>
      </c>
      <c r="F265" s="52" t="s">
        <v>950</v>
      </c>
      <c r="G265" s="30">
        <v>80000</v>
      </c>
      <c r="H265" s="30">
        <v>7400.87</v>
      </c>
      <c r="I265" s="32">
        <v>25</v>
      </c>
      <c r="J265" s="53">
        <v>2296</v>
      </c>
      <c r="K265" s="54">
        <f>+G265*7.1%</f>
        <v>5679.9999999999991</v>
      </c>
      <c r="L265" s="54">
        <f>+G265*1.1%</f>
        <v>880.00000000000011</v>
      </c>
      <c r="M265" s="53">
        <v>2432</v>
      </c>
      <c r="N265" s="32">
        <f t="shared" si="53"/>
        <v>5672</v>
      </c>
      <c r="O265" s="32"/>
      <c r="P265" s="32">
        <f t="shared" ref="P265:P328" si="54">+J265+M265</f>
        <v>4728</v>
      </c>
      <c r="Q265" s="32">
        <f t="shared" si="40"/>
        <v>12153.869999999999</v>
      </c>
      <c r="R265" s="32">
        <f t="shared" si="41"/>
        <v>12232</v>
      </c>
      <c r="S265" s="32">
        <f t="shared" si="52"/>
        <v>67846.13</v>
      </c>
      <c r="T265" s="55" t="s">
        <v>45</v>
      </c>
    </row>
    <row r="266" spans="1:20" s="15" customFormat="1" x14ac:dyDescent="0.25">
      <c r="A266" s="90">
        <v>261</v>
      </c>
      <c r="B266" s="28" t="s">
        <v>327</v>
      </c>
      <c r="C266" s="104" t="s">
        <v>942</v>
      </c>
      <c r="D266" s="28" t="s">
        <v>324</v>
      </c>
      <c r="E266" s="28" t="s">
        <v>98</v>
      </c>
      <c r="F266" s="29" t="s">
        <v>950</v>
      </c>
      <c r="G266" s="30">
        <v>80000</v>
      </c>
      <c r="H266" s="30">
        <v>7400.87</v>
      </c>
      <c r="I266" s="32">
        <v>25</v>
      </c>
      <c r="J266" s="53">
        <v>2296</v>
      </c>
      <c r="K266" s="54">
        <f t="shared" si="50"/>
        <v>5679.9999999999991</v>
      </c>
      <c r="L266" s="54">
        <f t="shared" si="51"/>
        <v>880.00000000000011</v>
      </c>
      <c r="M266" s="53">
        <v>2432</v>
      </c>
      <c r="N266" s="32">
        <f t="shared" si="53"/>
        <v>5672</v>
      </c>
      <c r="O266" s="32"/>
      <c r="P266" s="32">
        <f t="shared" si="54"/>
        <v>4728</v>
      </c>
      <c r="Q266" s="32">
        <f t="shared" si="40"/>
        <v>12153.869999999999</v>
      </c>
      <c r="R266" s="32">
        <f t="shared" si="41"/>
        <v>12232</v>
      </c>
      <c r="S266" s="32">
        <f t="shared" si="52"/>
        <v>67846.13</v>
      </c>
      <c r="T266" s="55" t="s">
        <v>45</v>
      </c>
    </row>
    <row r="267" spans="1:20" s="15" customFormat="1" x14ac:dyDescent="0.25">
      <c r="A267" s="90">
        <v>262</v>
      </c>
      <c r="B267" s="28" t="s">
        <v>331</v>
      </c>
      <c r="C267" s="104" t="s">
        <v>943</v>
      </c>
      <c r="D267" s="28" t="s">
        <v>324</v>
      </c>
      <c r="E267" s="28" t="s">
        <v>98</v>
      </c>
      <c r="F267" s="29" t="s">
        <v>950</v>
      </c>
      <c r="G267" s="30">
        <v>55000</v>
      </c>
      <c r="H267" s="30">
        <v>2321.5700000000002</v>
      </c>
      <c r="I267" s="32">
        <v>25</v>
      </c>
      <c r="J267" s="53">
        <v>1578.5</v>
      </c>
      <c r="K267" s="54">
        <f t="shared" si="50"/>
        <v>3904.9999999999995</v>
      </c>
      <c r="L267" s="54">
        <f t="shared" si="51"/>
        <v>605.00000000000011</v>
      </c>
      <c r="M267" s="53">
        <v>1672</v>
      </c>
      <c r="N267" s="32">
        <f t="shared" si="53"/>
        <v>3899.5000000000005</v>
      </c>
      <c r="O267" s="32"/>
      <c r="P267" s="32">
        <f t="shared" si="54"/>
        <v>3250.5</v>
      </c>
      <c r="Q267" s="32">
        <f t="shared" si="40"/>
        <v>5597.07</v>
      </c>
      <c r="R267" s="32">
        <f t="shared" si="41"/>
        <v>8409.5</v>
      </c>
      <c r="S267" s="32">
        <f t="shared" si="52"/>
        <v>49402.93</v>
      </c>
      <c r="T267" s="55" t="s">
        <v>45</v>
      </c>
    </row>
    <row r="268" spans="1:20" s="15" customFormat="1" x14ac:dyDescent="0.25">
      <c r="A268" s="90">
        <v>263</v>
      </c>
      <c r="B268" s="28" t="s">
        <v>326</v>
      </c>
      <c r="C268" s="104" t="s">
        <v>942</v>
      </c>
      <c r="D268" s="28" t="s">
        <v>324</v>
      </c>
      <c r="E268" s="28" t="s">
        <v>404</v>
      </c>
      <c r="F268" s="29" t="s">
        <v>950</v>
      </c>
      <c r="G268" s="30">
        <v>46000</v>
      </c>
      <c r="H268" s="30">
        <v>1289.46</v>
      </c>
      <c r="I268" s="32">
        <v>25</v>
      </c>
      <c r="J268" s="53">
        <v>1320.2</v>
      </c>
      <c r="K268" s="54">
        <f t="shared" si="50"/>
        <v>3265.9999999999995</v>
      </c>
      <c r="L268" s="54">
        <f t="shared" si="51"/>
        <v>506.00000000000006</v>
      </c>
      <c r="M268" s="53">
        <v>1398.4</v>
      </c>
      <c r="N268" s="32">
        <f t="shared" si="53"/>
        <v>3261.4</v>
      </c>
      <c r="O268" s="32"/>
      <c r="P268" s="32">
        <f t="shared" si="54"/>
        <v>2718.6000000000004</v>
      </c>
      <c r="Q268" s="32">
        <f t="shared" si="40"/>
        <v>4033.06</v>
      </c>
      <c r="R268" s="32">
        <f t="shared" si="41"/>
        <v>7033.4</v>
      </c>
      <c r="S268" s="32">
        <f t="shared" si="52"/>
        <v>41966.94</v>
      </c>
      <c r="T268" s="55" t="s">
        <v>45</v>
      </c>
    </row>
    <row r="269" spans="1:20" s="15" customFormat="1" x14ac:dyDescent="0.25">
      <c r="A269" s="90">
        <v>264</v>
      </c>
      <c r="B269" s="28" t="s">
        <v>330</v>
      </c>
      <c r="C269" s="104" t="s">
        <v>943</v>
      </c>
      <c r="D269" s="28" t="s">
        <v>324</v>
      </c>
      <c r="E269" s="28" t="s">
        <v>100</v>
      </c>
      <c r="F269" s="29" t="s">
        <v>950</v>
      </c>
      <c r="G269" s="30">
        <v>52000</v>
      </c>
      <c r="H269" s="30">
        <v>2136.27</v>
      </c>
      <c r="I269" s="32">
        <v>25</v>
      </c>
      <c r="J269" s="53">
        <v>1492.4</v>
      </c>
      <c r="K269" s="54">
        <f>+G269*7.1%</f>
        <v>3691.9999999999995</v>
      </c>
      <c r="L269" s="54">
        <f>+G269*1.1%</f>
        <v>572.00000000000011</v>
      </c>
      <c r="M269" s="53">
        <v>1580.8</v>
      </c>
      <c r="N269" s="32">
        <f t="shared" si="53"/>
        <v>3686.8</v>
      </c>
      <c r="O269" s="32"/>
      <c r="P269" s="32">
        <f t="shared" si="54"/>
        <v>3073.2</v>
      </c>
      <c r="Q269" s="32">
        <f t="shared" si="40"/>
        <v>5234.47</v>
      </c>
      <c r="R269" s="32">
        <f t="shared" si="41"/>
        <v>7950.8</v>
      </c>
      <c r="S269" s="32">
        <f t="shared" si="52"/>
        <v>46765.53</v>
      </c>
      <c r="T269" s="55" t="s">
        <v>45</v>
      </c>
    </row>
    <row r="270" spans="1:20" s="15" customFormat="1" x14ac:dyDescent="0.25">
      <c r="A270" s="90">
        <v>265</v>
      </c>
      <c r="B270" s="28" t="s">
        <v>74</v>
      </c>
      <c r="C270" s="104" t="s">
        <v>942</v>
      </c>
      <c r="D270" s="28" t="s">
        <v>324</v>
      </c>
      <c r="E270" s="28" t="s">
        <v>101</v>
      </c>
      <c r="F270" s="29" t="s">
        <v>951</v>
      </c>
      <c r="G270" s="30">
        <v>60000</v>
      </c>
      <c r="H270" s="30">
        <v>3486.68</v>
      </c>
      <c r="I270" s="32">
        <v>25</v>
      </c>
      <c r="J270" s="53">
        <v>1722</v>
      </c>
      <c r="K270" s="54">
        <f>+G270*7.1%</f>
        <v>4260</v>
      </c>
      <c r="L270" s="54">
        <f>+G270*1.1%</f>
        <v>660.00000000000011</v>
      </c>
      <c r="M270" s="53">
        <v>1824</v>
      </c>
      <c r="N270" s="32">
        <f t="shared" si="53"/>
        <v>4254</v>
      </c>
      <c r="O270" s="32"/>
      <c r="P270" s="32">
        <f t="shared" si="54"/>
        <v>3546</v>
      </c>
      <c r="Q270" s="32">
        <f t="shared" si="40"/>
        <v>7057.68</v>
      </c>
      <c r="R270" s="32">
        <f t="shared" si="41"/>
        <v>9174</v>
      </c>
      <c r="S270" s="32">
        <f t="shared" si="52"/>
        <v>52942.32</v>
      </c>
      <c r="T270" s="55" t="s">
        <v>45</v>
      </c>
    </row>
    <row r="271" spans="1:20" s="15" customFormat="1" x14ac:dyDescent="0.25">
      <c r="A271" s="90">
        <v>266</v>
      </c>
      <c r="B271" s="28" t="s">
        <v>325</v>
      </c>
      <c r="C271" s="104" t="s">
        <v>942</v>
      </c>
      <c r="D271" s="28" t="s">
        <v>324</v>
      </c>
      <c r="E271" s="28" t="s">
        <v>101</v>
      </c>
      <c r="F271" s="29" t="s">
        <v>951</v>
      </c>
      <c r="G271" s="30">
        <v>40000</v>
      </c>
      <c r="H271" s="31">
        <v>442.65</v>
      </c>
      <c r="I271" s="32">
        <v>25</v>
      </c>
      <c r="J271" s="53">
        <v>1148</v>
      </c>
      <c r="K271" s="54">
        <f t="shared" si="50"/>
        <v>2839.9999999999995</v>
      </c>
      <c r="L271" s="54">
        <f t="shared" si="51"/>
        <v>440.00000000000006</v>
      </c>
      <c r="M271" s="53">
        <v>1216</v>
      </c>
      <c r="N271" s="32">
        <f t="shared" si="53"/>
        <v>2836</v>
      </c>
      <c r="O271" s="32"/>
      <c r="P271" s="32">
        <f t="shared" si="54"/>
        <v>2364</v>
      </c>
      <c r="Q271" s="32">
        <f t="shared" si="40"/>
        <v>2831.65</v>
      </c>
      <c r="R271" s="32">
        <f t="shared" si="41"/>
        <v>6116</v>
      </c>
      <c r="S271" s="32">
        <f t="shared" si="52"/>
        <v>37168.35</v>
      </c>
      <c r="T271" s="55" t="s">
        <v>45</v>
      </c>
    </row>
    <row r="272" spans="1:20" s="15" customFormat="1" x14ac:dyDescent="0.25">
      <c r="A272" s="90">
        <v>267</v>
      </c>
      <c r="B272" s="28" t="s">
        <v>1126</v>
      </c>
      <c r="C272" s="104" t="s">
        <v>942</v>
      </c>
      <c r="D272" s="28" t="s">
        <v>324</v>
      </c>
      <c r="E272" s="28" t="s">
        <v>1075</v>
      </c>
      <c r="F272" s="29" t="s">
        <v>950</v>
      </c>
      <c r="G272" s="30">
        <v>25000</v>
      </c>
      <c r="H272" s="31">
        <v>0</v>
      </c>
      <c r="I272" s="32">
        <v>25</v>
      </c>
      <c r="J272" s="53">
        <v>717.5</v>
      </c>
      <c r="K272" s="54">
        <f t="shared" si="50"/>
        <v>1774.9999999999998</v>
      </c>
      <c r="L272" s="54">
        <f t="shared" si="51"/>
        <v>275</v>
      </c>
      <c r="M272" s="53">
        <v>760</v>
      </c>
      <c r="N272" s="32">
        <f t="shared" si="53"/>
        <v>1772.5000000000002</v>
      </c>
      <c r="O272" s="32"/>
      <c r="P272" s="32">
        <f t="shared" si="54"/>
        <v>1477.5</v>
      </c>
      <c r="Q272" s="32">
        <f t="shared" si="40"/>
        <v>1502.5</v>
      </c>
      <c r="R272" s="32">
        <f t="shared" si="41"/>
        <v>3822.5</v>
      </c>
      <c r="S272" s="32">
        <f t="shared" si="52"/>
        <v>23497.5</v>
      </c>
      <c r="T272" s="55" t="s">
        <v>45</v>
      </c>
    </row>
    <row r="273" spans="1:20" s="15" customFormat="1" x14ac:dyDescent="0.25">
      <c r="A273" s="90">
        <v>268</v>
      </c>
      <c r="B273" s="28" t="s">
        <v>1054</v>
      </c>
      <c r="C273" s="104" t="s">
        <v>942</v>
      </c>
      <c r="D273" s="28" t="s">
        <v>324</v>
      </c>
      <c r="E273" s="28" t="s">
        <v>37</v>
      </c>
      <c r="F273" s="29" t="s">
        <v>950</v>
      </c>
      <c r="G273" s="30">
        <v>25000</v>
      </c>
      <c r="H273" s="31">
        <v>0</v>
      </c>
      <c r="I273" s="32">
        <v>25</v>
      </c>
      <c r="J273" s="53">
        <v>717.5</v>
      </c>
      <c r="K273" s="54">
        <f t="shared" si="50"/>
        <v>1774.9999999999998</v>
      </c>
      <c r="L273" s="54">
        <f t="shared" si="51"/>
        <v>275</v>
      </c>
      <c r="M273" s="53">
        <v>760</v>
      </c>
      <c r="N273" s="32">
        <f t="shared" si="53"/>
        <v>1772.5000000000002</v>
      </c>
      <c r="O273" s="32"/>
      <c r="P273" s="32">
        <f t="shared" si="54"/>
        <v>1477.5</v>
      </c>
      <c r="Q273" s="32">
        <f t="shared" si="40"/>
        <v>1502.5</v>
      </c>
      <c r="R273" s="32">
        <f t="shared" si="41"/>
        <v>3822.5</v>
      </c>
      <c r="S273" s="32">
        <f t="shared" si="52"/>
        <v>23497.5</v>
      </c>
      <c r="T273" s="55" t="s">
        <v>45</v>
      </c>
    </row>
    <row r="274" spans="1:20" s="15" customFormat="1" x14ac:dyDescent="0.25">
      <c r="A274" s="90">
        <v>269</v>
      </c>
      <c r="B274" s="28" t="s">
        <v>978</v>
      </c>
      <c r="C274" s="104" t="s">
        <v>942</v>
      </c>
      <c r="D274" s="28" t="s">
        <v>324</v>
      </c>
      <c r="E274" s="28" t="s">
        <v>37</v>
      </c>
      <c r="F274" s="29" t="s">
        <v>950</v>
      </c>
      <c r="G274" s="30">
        <v>25000</v>
      </c>
      <c r="H274" s="31">
        <v>0</v>
      </c>
      <c r="I274" s="32">
        <v>25</v>
      </c>
      <c r="J274" s="53">
        <v>717.5</v>
      </c>
      <c r="K274" s="54">
        <f t="shared" si="50"/>
        <v>1774.9999999999998</v>
      </c>
      <c r="L274" s="54">
        <f t="shared" si="51"/>
        <v>275</v>
      </c>
      <c r="M274" s="53">
        <v>760</v>
      </c>
      <c r="N274" s="32">
        <f t="shared" si="53"/>
        <v>1772.5000000000002</v>
      </c>
      <c r="O274" s="32"/>
      <c r="P274" s="32">
        <f t="shared" si="54"/>
        <v>1477.5</v>
      </c>
      <c r="Q274" s="32">
        <f t="shared" si="40"/>
        <v>1502.5</v>
      </c>
      <c r="R274" s="32">
        <f t="shared" si="41"/>
        <v>3822.5</v>
      </c>
      <c r="S274" s="32">
        <f t="shared" si="52"/>
        <v>23497.5</v>
      </c>
      <c r="T274" s="55" t="s">
        <v>45</v>
      </c>
    </row>
    <row r="275" spans="1:20" s="15" customFormat="1" x14ac:dyDescent="0.25">
      <c r="A275" s="90">
        <v>270</v>
      </c>
      <c r="B275" s="28" t="s">
        <v>1029</v>
      </c>
      <c r="C275" s="104" t="s">
        <v>942</v>
      </c>
      <c r="D275" s="28" t="s">
        <v>324</v>
      </c>
      <c r="E275" s="28" t="s">
        <v>37</v>
      </c>
      <c r="F275" s="29" t="s">
        <v>950</v>
      </c>
      <c r="G275" s="30">
        <v>25000</v>
      </c>
      <c r="H275" s="31">
        <v>0</v>
      </c>
      <c r="I275" s="32">
        <v>25</v>
      </c>
      <c r="J275" s="53">
        <v>717.5</v>
      </c>
      <c r="K275" s="54">
        <f t="shared" si="50"/>
        <v>1774.9999999999998</v>
      </c>
      <c r="L275" s="54">
        <f t="shared" si="51"/>
        <v>275</v>
      </c>
      <c r="M275" s="53">
        <v>760</v>
      </c>
      <c r="N275" s="32">
        <f t="shared" si="53"/>
        <v>1772.5000000000002</v>
      </c>
      <c r="O275" s="32"/>
      <c r="P275" s="32">
        <f t="shared" si="54"/>
        <v>1477.5</v>
      </c>
      <c r="Q275" s="32">
        <f t="shared" si="40"/>
        <v>1502.5</v>
      </c>
      <c r="R275" s="32">
        <f t="shared" si="41"/>
        <v>3822.5</v>
      </c>
      <c r="S275" s="32">
        <f t="shared" si="52"/>
        <v>23497.5</v>
      </c>
      <c r="T275" s="55" t="s">
        <v>45</v>
      </c>
    </row>
    <row r="276" spans="1:20" s="15" customFormat="1" x14ac:dyDescent="0.25">
      <c r="A276" s="90">
        <v>271</v>
      </c>
      <c r="B276" s="28" t="s">
        <v>998</v>
      </c>
      <c r="C276" s="104" t="s">
        <v>942</v>
      </c>
      <c r="D276" s="28" t="s">
        <v>324</v>
      </c>
      <c r="E276" s="28" t="s">
        <v>70</v>
      </c>
      <c r="F276" s="29" t="s">
        <v>950</v>
      </c>
      <c r="G276" s="30">
        <v>30000</v>
      </c>
      <c r="H276" s="31">
        <v>0</v>
      </c>
      <c r="I276" s="32">
        <v>25</v>
      </c>
      <c r="J276" s="53">
        <v>861</v>
      </c>
      <c r="K276" s="54">
        <f>+G276*7.1%</f>
        <v>2130</v>
      </c>
      <c r="L276" s="54">
        <f>+G276*1.1%</f>
        <v>330.00000000000006</v>
      </c>
      <c r="M276" s="53">
        <v>912</v>
      </c>
      <c r="N276" s="32">
        <f t="shared" si="53"/>
        <v>2127</v>
      </c>
      <c r="O276" s="32"/>
      <c r="P276" s="32">
        <f t="shared" si="54"/>
        <v>1773</v>
      </c>
      <c r="Q276" s="32">
        <f t="shared" si="40"/>
        <v>1798</v>
      </c>
      <c r="R276" s="32">
        <f t="shared" si="41"/>
        <v>4587</v>
      </c>
      <c r="S276" s="32">
        <f t="shared" si="52"/>
        <v>28202</v>
      </c>
      <c r="T276" s="55" t="s">
        <v>45</v>
      </c>
    </row>
    <row r="277" spans="1:20" s="15" customFormat="1" x14ac:dyDescent="0.25">
      <c r="A277" s="90">
        <v>272</v>
      </c>
      <c r="B277" s="28" t="s">
        <v>1151</v>
      </c>
      <c r="C277" s="104" t="s">
        <v>943</v>
      </c>
      <c r="D277" s="28" t="s">
        <v>324</v>
      </c>
      <c r="E277" s="28" t="s">
        <v>70</v>
      </c>
      <c r="F277" s="29" t="s">
        <v>946</v>
      </c>
      <c r="G277" s="30">
        <v>25000</v>
      </c>
      <c r="H277" s="31">
        <v>0</v>
      </c>
      <c r="I277" s="32">
        <v>25</v>
      </c>
      <c r="J277" s="53">
        <v>717.5</v>
      </c>
      <c r="K277" s="54">
        <f>+G277*7.1%</f>
        <v>1774.9999999999998</v>
      </c>
      <c r="L277" s="54">
        <f>+G277*1.1%</f>
        <v>275</v>
      </c>
      <c r="M277" s="53">
        <v>760</v>
      </c>
      <c r="N277" s="32">
        <f t="shared" si="53"/>
        <v>1772.5000000000002</v>
      </c>
      <c r="O277" s="32"/>
      <c r="P277" s="32">
        <f t="shared" si="54"/>
        <v>1477.5</v>
      </c>
      <c r="Q277" s="32">
        <f t="shared" ref="Q277:Q340" si="55">+H277+I277+J277+M277+O277</f>
        <v>1502.5</v>
      </c>
      <c r="R277" s="32">
        <f t="shared" ref="R277:R340" si="56">+K277+L277+N277</f>
        <v>3822.5</v>
      </c>
      <c r="S277" s="32">
        <f t="shared" si="52"/>
        <v>23497.5</v>
      </c>
      <c r="T277" s="55" t="s">
        <v>45</v>
      </c>
    </row>
    <row r="278" spans="1:20" s="15" customFormat="1" x14ac:dyDescent="0.25">
      <c r="A278" s="90">
        <v>273</v>
      </c>
      <c r="B278" s="28" t="s">
        <v>332</v>
      </c>
      <c r="C278" s="104" t="s">
        <v>943</v>
      </c>
      <c r="D278" s="28" t="s">
        <v>324</v>
      </c>
      <c r="E278" s="28" t="s">
        <v>112</v>
      </c>
      <c r="F278" s="29" t="s">
        <v>946</v>
      </c>
      <c r="G278" s="30">
        <v>26250</v>
      </c>
      <c r="H278" s="31">
        <v>0</v>
      </c>
      <c r="I278" s="32">
        <v>25</v>
      </c>
      <c r="J278" s="53">
        <v>753.38</v>
      </c>
      <c r="K278" s="54">
        <f t="shared" si="50"/>
        <v>1863.7499999999998</v>
      </c>
      <c r="L278" s="54">
        <f t="shared" si="51"/>
        <v>288.75000000000006</v>
      </c>
      <c r="M278" s="53">
        <v>798</v>
      </c>
      <c r="N278" s="32">
        <f t="shared" si="53"/>
        <v>1861.1250000000002</v>
      </c>
      <c r="O278" s="32"/>
      <c r="P278" s="32">
        <f t="shared" si="54"/>
        <v>1551.38</v>
      </c>
      <c r="Q278" s="32">
        <f t="shared" si="55"/>
        <v>1576.38</v>
      </c>
      <c r="R278" s="32">
        <f t="shared" si="56"/>
        <v>4013.625</v>
      </c>
      <c r="S278" s="32">
        <f t="shared" si="52"/>
        <v>24673.62</v>
      </c>
      <c r="T278" s="55" t="s">
        <v>45</v>
      </c>
    </row>
    <row r="279" spans="1:20" s="15" customFormat="1" x14ac:dyDescent="0.25">
      <c r="A279" s="90">
        <v>274</v>
      </c>
      <c r="B279" s="28" t="s">
        <v>328</v>
      </c>
      <c r="C279" s="104" t="s">
        <v>943</v>
      </c>
      <c r="D279" s="28" t="s">
        <v>324</v>
      </c>
      <c r="E279" s="28" t="s">
        <v>66</v>
      </c>
      <c r="F279" s="29" t="s">
        <v>946</v>
      </c>
      <c r="G279" s="30">
        <v>16500</v>
      </c>
      <c r="H279" s="31">
        <v>0</v>
      </c>
      <c r="I279" s="32">
        <v>25</v>
      </c>
      <c r="J279" s="53">
        <v>473.55</v>
      </c>
      <c r="K279" s="54">
        <f t="shared" si="50"/>
        <v>1171.5</v>
      </c>
      <c r="L279" s="54">
        <f t="shared" si="51"/>
        <v>181.50000000000003</v>
      </c>
      <c r="M279" s="53">
        <v>501.6</v>
      </c>
      <c r="N279" s="32">
        <f t="shared" si="53"/>
        <v>1169.8500000000001</v>
      </c>
      <c r="O279" s="32"/>
      <c r="P279" s="32">
        <f t="shared" si="54"/>
        <v>975.15000000000009</v>
      </c>
      <c r="Q279" s="32">
        <f t="shared" si="55"/>
        <v>1000.1500000000001</v>
      </c>
      <c r="R279" s="32">
        <f t="shared" si="56"/>
        <v>2522.8500000000004</v>
      </c>
      <c r="S279" s="32">
        <f t="shared" si="52"/>
        <v>15499.85</v>
      </c>
      <c r="T279" s="55" t="s">
        <v>45</v>
      </c>
    </row>
    <row r="280" spans="1:20" s="15" customFormat="1" x14ac:dyDescent="0.25">
      <c r="A280" s="90">
        <v>275</v>
      </c>
      <c r="B280" s="28" t="s">
        <v>375</v>
      </c>
      <c r="C280" s="104" t="s">
        <v>943</v>
      </c>
      <c r="D280" s="28" t="s">
        <v>373</v>
      </c>
      <c r="E280" s="28" t="s">
        <v>408</v>
      </c>
      <c r="F280" s="29" t="s">
        <v>951</v>
      </c>
      <c r="G280" s="30">
        <v>46000</v>
      </c>
      <c r="H280" s="53">
        <v>1289.46</v>
      </c>
      <c r="I280" s="32">
        <v>25</v>
      </c>
      <c r="J280" s="53">
        <v>1320.2</v>
      </c>
      <c r="K280" s="54">
        <f t="shared" si="50"/>
        <v>3265.9999999999995</v>
      </c>
      <c r="L280" s="54">
        <f t="shared" si="51"/>
        <v>506.00000000000006</v>
      </c>
      <c r="M280" s="53">
        <v>1398.4</v>
      </c>
      <c r="N280" s="32">
        <f t="shared" si="53"/>
        <v>3261.4</v>
      </c>
      <c r="O280" s="32"/>
      <c r="P280" s="32">
        <f t="shared" si="54"/>
        <v>2718.6000000000004</v>
      </c>
      <c r="Q280" s="32">
        <f t="shared" si="55"/>
        <v>4033.06</v>
      </c>
      <c r="R280" s="32">
        <f t="shared" si="56"/>
        <v>7033.4</v>
      </c>
      <c r="S280" s="32">
        <f t="shared" si="52"/>
        <v>41966.94</v>
      </c>
      <c r="T280" s="55" t="s">
        <v>45</v>
      </c>
    </row>
    <row r="281" spans="1:20" s="15" customFormat="1" x14ac:dyDescent="0.25">
      <c r="A281" s="90">
        <v>276</v>
      </c>
      <c r="B281" s="28" t="s">
        <v>374</v>
      </c>
      <c r="C281" s="104" t="s">
        <v>942</v>
      </c>
      <c r="D281" s="28" t="s">
        <v>373</v>
      </c>
      <c r="E281" s="28" t="s">
        <v>101</v>
      </c>
      <c r="F281" s="29" t="s">
        <v>950</v>
      </c>
      <c r="G281" s="30">
        <v>35000</v>
      </c>
      <c r="H281" s="31">
        <v>0</v>
      </c>
      <c r="I281" s="32">
        <v>25</v>
      </c>
      <c r="J281" s="53">
        <v>1004.5</v>
      </c>
      <c r="K281" s="54">
        <f t="shared" si="50"/>
        <v>2485</v>
      </c>
      <c r="L281" s="54">
        <f t="shared" si="51"/>
        <v>385.00000000000006</v>
      </c>
      <c r="M281" s="53">
        <v>1064</v>
      </c>
      <c r="N281" s="32">
        <f t="shared" si="53"/>
        <v>2481.5</v>
      </c>
      <c r="O281" s="32"/>
      <c r="P281" s="32">
        <f t="shared" si="54"/>
        <v>2068.5</v>
      </c>
      <c r="Q281" s="32">
        <f t="shared" si="55"/>
        <v>2093.5</v>
      </c>
      <c r="R281" s="32">
        <f t="shared" si="56"/>
        <v>5351.5</v>
      </c>
      <c r="S281" s="32">
        <f t="shared" si="52"/>
        <v>32906.5</v>
      </c>
      <c r="T281" s="55" t="s">
        <v>45</v>
      </c>
    </row>
    <row r="282" spans="1:20" s="15" customFormat="1" x14ac:dyDescent="0.25">
      <c r="A282" s="90">
        <v>277</v>
      </c>
      <c r="B282" s="28" t="s">
        <v>364</v>
      </c>
      <c r="C282" s="104" t="s">
        <v>943</v>
      </c>
      <c r="D282" s="28" t="s">
        <v>361</v>
      </c>
      <c r="E282" s="28" t="s">
        <v>142</v>
      </c>
      <c r="F282" s="29" t="s">
        <v>950</v>
      </c>
      <c r="G282" s="30">
        <v>155000</v>
      </c>
      <c r="H282" s="30">
        <v>24645.9</v>
      </c>
      <c r="I282" s="32">
        <v>25</v>
      </c>
      <c r="J282" s="53">
        <v>4448.5</v>
      </c>
      <c r="K282" s="54">
        <f t="shared" si="50"/>
        <v>11004.999999999998</v>
      </c>
      <c r="L282" s="54">
        <f t="shared" si="51"/>
        <v>1705.0000000000002</v>
      </c>
      <c r="M282" s="53">
        <v>4712</v>
      </c>
      <c r="N282" s="32">
        <f t="shared" si="53"/>
        <v>10989.5</v>
      </c>
      <c r="O282" s="32"/>
      <c r="P282" s="32">
        <f t="shared" si="54"/>
        <v>9160.5</v>
      </c>
      <c r="Q282" s="32">
        <f t="shared" si="55"/>
        <v>33831.4</v>
      </c>
      <c r="R282" s="32">
        <f t="shared" si="56"/>
        <v>23699.5</v>
      </c>
      <c r="S282" s="32">
        <f t="shared" si="52"/>
        <v>121168.6</v>
      </c>
      <c r="T282" s="55" t="s">
        <v>45</v>
      </c>
    </row>
    <row r="283" spans="1:20" s="15" customFormat="1" x14ac:dyDescent="0.25">
      <c r="A283" s="90">
        <v>278</v>
      </c>
      <c r="B283" s="28" t="s">
        <v>365</v>
      </c>
      <c r="C283" s="104" t="s">
        <v>943</v>
      </c>
      <c r="D283" s="28" t="s">
        <v>361</v>
      </c>
      <c r="E283" s="28" t="s">
        <v>158</v>
      </c>
      <c r="F283" s="29" t="s">
        <v>950</v>
      </c>
      <c r="G283" s="30">
        <v>35000</v>
      </c>
      <c r="H283" s="31">
        <v>0</v>
      </c>
      <c r="I283" s="32">
        <v>25</v>
      </c>
      <c r="J283" s="53">
        <v>1004.5</v>
      </c>
      <c r="K283" s="54">
        <f t="shared" si="50"/>
        <v>2485</v>
      </c>
      <c r="L283" s="54">
        <f t="shared" si="51"/>
        <v>385.00000000000006</v>
      </c>
      <c r="M283" s="53">
        <v>1064</v>
      </c>
      <c r="N283" s="32">
        <f t="shared" si="53"/>
        <v>2481.5</v>
      </c>
      <c r="O283" s="32"/>
      <c r="P283" s="32">
        <f t="shared" si="54"/>
        <v>2068.5</v>
      </c>
      <c r="Q283" s="32">
        <f t="shared" si="55"/>
        <v>2093.5</v>
      </c>
      <c r="R283" s="32">
        <f t="shared" si="56"/>
        <v>5351.5</v>
      </c>
      <c r="S283" s="32">
        <f t="shared" si="52"/>
        <v>32906.5</v>
      </c>
      <c r="T283" s="55" t="s">
        <v>45</v>
      </c>
    </row>
    <row r="284" spans="1:20" s="15" customFormat="1" x14ac:dyDescent="0.25">
      <c r="A284" s="90">
        <v>279</v>
      </c>
      <c r="B284" s="28" t="s">
        <v>363</v>
      </c>
      <c r="C284" s="104" t="s">
        <v>942</v>
      </c>
      <c r="D284" s="28" t="s">
        <v>361</v>
      </c>
      <c r="E284" s="28" t="s">
        <v>37</v>
      </c>
      <c r="F284" s="29" t="s">
        <v>951</v>
      </c>
      <c r="G284" s="30">
        <v>29400</v>
      </c>
      <c r="H284" s="31">
        <v>0</v>
      </c>
      <c r="I284" s="32">
        <v>25</v>
      </c>
      <c r="J284" s="53">
        <v>843.78</v>
      </c>
      <c r="K284" s="54">
        <f t="shared" si="50"/>
        <v>2087.3999999999996</v>
      </c>
      <c r="L284" s="54">
        <f t="shared" si="51"/>
        <v>323.40000000000003</v>
      </c>
      <c r="M284" s="53">
        <v>893.76</v>
      </c>
      <c r="N284" s="32">
        <f t="shared" si="53"/>
        <v>2084.46</v>
      </c>
      <c r="O284" s="32"/>
      <c r="P284" s="32">
        <f t="shared" si="54"/>
        <v>1737.54</v>
      </c>
      <c r="Q284" s="32">
        <f t="shared" si="55"/>
        <v>1762.54</v>
      </c>
      <c r="R284" s="32">
        <f t="shared" si="56"/>
        <v>4495.26</v>
      </c>
      <c r="S284" s="32">
        <f t="shared" si="52"/>
        <v>27637.46</v>
      </c>
      <c r="T284" s="55" t="s">
        <v>45</v>
      </c>
    </row>
    <row r="285" spans="1:20" s="15" customFormat="1" x14ac:dyDescent="0.25">
      <c r="A285" s="90">
        <v>280</v>
      </c>
      <c r="B285" s="28" t="s">
        <v>392</v>
      </c>
      <c r="C285" s="104" t="s">
        <v>943</v>
      </c>
      <c r="D285" s="28" t="s">
        <v>1</v>
      </c>
      <c r="E285" s="28" t="s">
        <v>251</v>
      </c>
      <c r="F285" s="29" t="s">
        <v>950</v>
      </c>
      <c r="G285" s="49">
        <v>46000</v>
      </c>
      <c r="H285" s="49">
        <v>1289.46</v>
      </c>
      <c r="I285" s="32">
        <v>25</v>
      </c>
      <c r="J285" s="94">
        <v>1320.2</v>
      </c>
      <c r="K285" s="59">
        <f t="shared" si="50"/>
        <v>3265.9999999999995</v>
      </c>
      <c r="L285" s="59">
        <f t="shared" si="51"/>
        <v>506.00000000000006</v>
      </c>
      <c r="M285" s="94">
        <v>1398.4</v>
      </c>
      <c r="N285" s="51">
        <f t="shared" si="53"/>
        <v>3261.4</v>
      </c>
      <c r="O285" s="51"/>
      <c r="P285" s="51">
        <f t="shared" si="54"/>
        <v>2718.6000000000004</v>
      </c>
      <c r="Q285" s="32">
        <f t="shared" si="55"/>
        <v>4033.06</v>
      </c>
      <c r="R285" s="51">
        <f t="shared" si="56"/>
        <v>7033.4</v>
      </c>
      <c r="S285" s="51">
        <f t="shared" ref="S285:S320" si="57">+G285-Q285</f>
        <v>41966.94</v>
      </c>
      <c r="T285" s="55" t="s">
        <v>45</v>
      </c>
    </row>
    <row r="286" spans="1:20" s="15" customFormat="1" x14ac:dyDescent="0.25">
      <c r="A286" s="90">
        <v>281</v>
      </c>
      <c r="B286" s="28" t="s">
        <v>388</v>
      </c>
      <c r="C286" s="104" t="s">
        <v>943</v>
      </c>
      <c r="D286" s="28" t="s">
        <v>1</v>
      </c>
      <c r="E286" s="28" t="s">
        <v>409</v>
      </c>
      <c r="F286" s="29" t="s">
        <v>950</v>
      </c>
      <c r="G286" s="49">
        <v>46000</v>
      </c>
      <c r="H286" s="94">
        <v>1289.46</v>
      </c>
      <c r="I286" s="32">
        <v>25</v>
      </c>
      <c r="J286" s="94">
        <v>1320.2</v>
      </c>
      <c r="K286" s="59">
        <f t="shared" si="50"/>
        <v>3265.9999999999995</v>
      </c>
      <c r="L286" s="59">
        <f t="shared" si="51"/>
        <v>506.00000000000006</v>
      </c>
      <c r="M286" s="94">
        <v>1398.4</v>
      </c>
      <c r="N286" s="51">
        <f t="shared" si="53"/>
        <v>3261.4</v>
      </c>
      <c r="O286" s="51"/>
      <c r="P286" s="51">
        <f t="shared" si="54"/>
        <v>2718.6000000000004</v>
      </c>
      <c r="Q286" s="32">
        <f t="shared" si="55"/>
        <v>4033.06</v>
      </c>
      <c r="R286" s="51">
        <f t="shared" si="56"/>
        <v>7033.4</v>
      </c>
      <c r="S286" s="51">
        <f t="shared" si="57"/>
        <v>41966.94</v>
      </c>
      <c r="T286" s="55" t="s">
        <v>45</v>
      </c>
    </row>
    <row r="287" spans="1:20" s="15" customFormat="1" x14ac:dyDescent="0.25">
      <c r="A287" s="90">
        <v>282</v>
      </c>
      <c r="B287" s="28" t="s">
        <v>391</v>
      </c>
      <c r="C287" s="104" t="s">
        <v>942</v>
      </c>
      <c r="D287" s="28" t="s">
        <v>1</v>
      </c>
      <c r="E287" s="28" t="s">
        <v>411</v>
      </c>
      <c r="F287" s="29" t="s">
        <v>950</v>
      </c>
      <c r="G287" s="49">
        <v>32000</v>
      </c>
      <c r="H287" s="50">
        <v>0</v>
      </c>
      <c r="I287" s="32">
        <v>25</v>
      </c>
      <c r="J287" s="94">
        <v>918.4</v>
      </c>
      <c r="K287" s="59">
        <f t="shared" si="50"/>
        <v>2272</v>
      </c>
      <c r="L287" s="59">
        <f t="shared" si="51"/>
        <v>352.00000000000006</v>
      </c>
      <c r="M287" s="94">
        <v>972.8</v>
      </c>
      <c r="N287" s="51">
        <f t="shared" si="53"/>
        <v>2268.8000000000002</v>
      </c>
      <c r="O287" s="51"/>
      <c r="P287" s="51">
        <f t="shared" si="54"/>
        <v>1891.1999999999998</v>
      </c>
      <c r="Q287" s="32">
        <f t="shared" si="55"/>
        <v>1916.1999999999998</v>
      </c>
      <c r="R287" s="51">
        <f t="shared" si="56"/>
        <v>4892.8</v>
      </c>
      <c r="S287" s="51">
        <f t="shared" si="57"/>
        <v>30083.8</v>
      </c>
      <c r="T287" s="55" t="s">
        <v>45</v>
      </c>
    </row>
    <row r="288" spans="1:20" s="15" customFormat="1" x14ac:dyDescent="0.25">
      <c r="A288" s="90">
        <v>283</v>
      </c>
      <c r="B288" s="28" t="s">
        <v>395</v>
      </c>
      <c r="C288" s="104" t="s">
        <v>943</v>
      </c>
      <c r="D288" s="28" t="s">
        <v>1</v>
      </c>
      <c r="E288" s="28" t="s">
        <v>412</v>
      </c>
      <c r="F288" s="29" t="s">
        <v>950</v>
      </c>
      <c r="G288" s="49">
        <v>32000</v>
      </c>
      <c r="H288" s="50">
        <v>0</v>
      </c>
      <c r="I288" s="32">
        <v>25</v>
      </c>
      <c r="J288" s="94">
        <v>918.4</v>
      </c>
      <c r="K288" s="59">
        <f t="shared" si="50"/>
        <v>2272</v>
      </c>
      <c r="L288" s="59">
        <f t="shared" si="51"/>
        <v>352.00000000000006</v>
      </c>
      <c r="M288" s="94">
        <v>972.8</v>
      </c>
      <c r="N288" s="51">
        <f t="shared" si="53"/>
        <v>2268.8000000000002</v>
      </c>
      <c r="O288" s="51"/>
      <c r="P288" s="51">
        <f t="shared" si="54"/>
        <v>1891.1999999999998</v>
      </c>
      <c r="Q288" s="32">
        <f t="shared" si="55"/>
        <v>1916.1999999999998</v>
      </c>
      <c r="R288" s="51">
        <f t="shared" si="56"/>
        <v>4892.8</v>
      </c>
      <c r="S288" s="51">
        <f t="shared" si="57"/>
        <v>30083.8</v>
      </c>
      <c r="T288" s="55" t="s">
        <v>45</v>
      </c>
    </row>
    <row r="289" spans="1:20" s="15" customFormat="1" x14ac:dyDescent="0.25">
      <c r="A289" s="90">
        <v>284</v>
      </c>
      <c r="B289" s="28" t="s">
        <v>396</v>
      </c>
      <c r="C289" s="104" t="s">
        <v>943</v>
      </c>
      <c r="D289" s="28" t="s">
        <v>1</v>
      </c>
      <c r="E289" s="28" t="s">
        <v>413</v>
      </c>
      <c r="F289" s="29" t="s">
        <v>950</v>
      </c>
      <c r="G289" s="49">
        <v>32000</v>
      </c>
      <c r="H289" s="50">
        <v>0</v>
      </c>
      <c r="I289" s="32">
        <v>25</v>
      </c>
      <c r="J289" s="94">
        <v>918.4</v>
      </c>
      <c r="K289" s="59">
        <f t="shared" si="50"/>
        <v>2272</v>
      </c>
      <c r="L289" s="59">
        <f t="shared" si="51"/>
        <v>352.00000000000006</v>
      </c>
      <c r="M289" s="94">
        <v>972.8</v>
      </c>
      <c r="N289" s="51">
        <f t="shared" si="53"/>
        <v>2268.8000000000002</v>
      </c>
      <c r="O289" s="51"/>
      <c r="P289" s="51">
        <f t="shared" si="54"/>
        <v>1891.1999999999998</v>
      </c>
      <c r="Q289" s="32">
        <f t="shared" si="55"/>
        <v>1916.1999999999998</v>
      </c>
      <c r="R289" s="51">
        <f t="shared" si="56"/>
        <v>4892.8</v>
      </c>
      <c r="S289" s="51">
        <f t="shared" si="57"/>
        <v>30083.8</v>
      </c>
      <c r="T289" s="55" t="s">
        <v>45</v>
      </c>
    </row>
    <row r="290" spans="1:20" s="15" customFormat="1" x14ac:dyDescent="0.25">
      <c r="A290" s="90">
        <v>285</v>
      </c>
      <c r="B290" s="28" t="s">
        <v>397</v>
      </c>
      <c r="C290" s="104" t="s">
        <v>943</v>
      </c>
      <c r="D290" s="28" t="s">
        <v>1</v>
      </c>
      <c r="E290" s="28" t="s">
        <v>414</v>
      </c>
      <c r="F290" s="29" t="s">
        <v>950</v>
      </c>
      <c r="G290" s="49">
        <v>35000</v>
      </c>
      <c r="H290" s="50">
        <v>0</v>
      </c>
      <c r="I290" s="32">
        <v>25</v>
      </c>
      <c r="J290" s="94">
        <v>1004.5</v>
      </c>
      <c r="K290" s="59">
        <f t="shared" si="50"/>
        <v>2485</v>
      </c>
      <c r="L290" s="59">
        <f t="shared" si="51"/>
        <v>385.00000000000006</v>
      </c>
      <c r="M290" s="94">
        <v>1064</v>
      </c>
      <c r="N290" s="51">
        <f t="shared" si="53"/>
        <v>2481.5</v>
      </c>
      <c r="O290" s="51"/>
      <c r="P290" s="51">
        <f t="shared" si="54"/>
        <v>2068.5</v>
      </c>
      <c r="Q290" s="32">
        <f t="shared" si="55"/>
        <v>2093.5</v>
      </c>
      <c r="R290" s="51">
        <f t="shared" si="56"/>
        <v>5351.5</v>
      </c>
      <c r="S290" s="51">
        <f t="shared" si="57"/>
        <v>32906.5</v>
      </c>
      <c r="T290" s="55" t="s">
        <v>45</v>
      </c>
    </row>
    <row r="291" spans="1:20" s="15" customFormat="1" x14ac:dyDescent="0.25">
      <c r="A291" s="90">
        <v>286</v>
      </c>
      <c r="B291" s="28" t="s">
        <v>389</v>
      </c>
      <c r="C291" s="104" t="s">
        <v>942</v>
      </c>
      <c r="D291" s="28" t="s">
        <v>1</v>
      </c>
      <c r="E291" s="28" t="s">
        <v>410</v>
      </c>
      <c r="F291" s="29" t="s">
        <v>950</v>
      </c>
      <c r="G291" s="49">
        <v>18000</v>
      </c>
      <c r="H291" s="50">
        <v>0</v>
      </c>
      <c r="I291" s="32">
        <v>25</v>
      </c>
      <c r="J291" s="94">
        <v>516.6</v>
      </c>
      <c r="K291" s="59">
        <f t="shared" si="50"/>
        <v>1277.9999999999998</v>
      </c>
      <c r="L291" s="59">
        <f t="shared" si="51"/>
        <v>198.00000000000003</v>
      </c>
      <c r="M291" s="94">
        <v>547.20000000000005</v>
      </c>
      <c r="N291" s="51">
        <f t="shared" si="53"/>
        <v>1276.2</v>
      </c>
      <c r="O291" s="51"/>
      <c r="P291" s="51">
        <f t="shared" si="54"/>
        <v>1063.8000000000002</v>
      </c>
      <c r="Q291" s="32">
        <f t="shared" si="55"/>
        <v>1088.8000000000002</v>
      </c>
      <c r="R291" s="51">
        <f t="shared" si="56"/>
        <v>2752.2</v>
      </c>
      <c r="S291" s="51">
        <f t="shared" si="57"/>
        <v>16911.2</v>
      </c>
      <c r="T291" s="55" t="s">
        <v>45</v>
      </c>
    </row>
    <row r="292" spans="1:20" s="15" customFormat="1" x14ac:dyDescent="0.25">
      <c r="A292" s="90">
        <v>287</v>
      </c>
      <c r="B292" s="28" t="s">
        <v>402</v>
      </c>
      <c r="C292" s="104" t="s">
        <v>943</v>
      </c>
      <c r="D292" s="28" t="s">
        <v>1</v>
      </c>
      <c r="E292" s="28" t="s">
        <v>407</v>
      </c>
      <c r="F292" s="29" t="s">
        <v>950</v>
      </c>
      <c r="G292" s="49">
        <v>25000</v>
      </c>
      <c r="H292" s="50">
        <v>0</v>
      </c>
      <c r="I292" s="32">
        <v>25</v>
      </c>
      <c r="J292" s="94">
        <v>717.5</v>
      </c>
      <c r="K292" s="59">
        <f t="shared" si="50"/>
        <v>1774.9999999999998</v>
      </c>
      <c r="L292" s="59">
        <f t="shared" si="51"/>
        <v>275</v>
      </c>
      <c r="M292" s="94">
        <v>760</v>
      </c>
      <c r="N292" s="51">
        <f t="shared" si="53"/>
        <v>1772.5000000000002</v>
      </c>
      <c r="O292" s="51"/>
      <c r="P292" s="51">
        <f t="shared" si="54"/>
        <v>1477.5</v>
      </c>
      <c r="Q292" s="32">
        <f t="shared" si="55"/>
        <v>1502.5</v>
      </c>
      <c r="R292" s="51">
        <f t="shared" si="56"/>
        <v>3822.5</v>
      </c>
      <c r="S292" s="51">
        <f t="shared" si="57"/>
        <v>23497.5</v>
      </c>
      <c r="T292" s="55" t="s">
        <v>45</v>
      </c>
    </row>
    <row r="293" spans="1:20" s="15" customFormat="1" x14ac:dyDescent="0.25">
      <c r="A293" s="90">
        <v>288</v>
      </c>
      <c r="B293" s="28" t="s">
        <v>401</v>
      </c>
      <c r="C293" s="104" t="s">
        <v>943</v>
      </c>
      <c r="D293" s="28" t="s">
        <v>1</v>
      </c>
      <c r="E293" s="28" t="s">
        <v>417</v>
      </c>
      <c r="F293" s="29" t="s">
        <v>950</v>
      </c>
      <c r="G293" s="49">
        <v>32000</v>
      </c>
      <c r="H293" s="50">
        <v>0</v>
      </c>
      <c r="I293" s="32">
        <v>25</v>
      </c>
      <c r="J293" s="94">
        <v>918.4</v>
      </c>
      <c r="K293" s="59">
        <f t="shared" si="50"/>
        <v>2272</v>
      </c>
      <c r="L293" s="59">
        <f t="shared" si="51"/>
        <v>352.00000000000006</v>
      </c>
      <c r="M293" s="94">
        <v>972.8</v>
      </c>
      <c r="N293" s="51">
        <f t="shared" si="53"/>
        <v>2268.8000000000002</v>
      </c>
      <c r="O293" s="51"/>
      <c r="P293" s="51">
        <f t="shared" si="54"/>
        <v>1891.1999999999998</v>
      </c>
      <c r="Q293" s="32">
        <f t="shared" si="55"/>
        <v>1916.1999999999998</v>
      </c>
      <c r="R293" s="51">
        <f t="shared" si="56"/>
        <v>4892.8</v>
      </c>
      <c r="S293" s="51">
        <f t="shared" si="57"/>
        <v>30083.8</v>
      </c>
      <c r="T293" s="55" t="s">
        <v>45</v>
      </c>
    </row>
    <row r="294" spans="1:20" s="15" customFormat="1" x14ac:dyDescent="0.25">
      <c r="A294" s="90">
        <v>289</v>
      </c>
      <c r="B294" s="28" t="s">
        <v>157</v>
      </c>
      <c r="C294" s="104" t="s">
        <v>942</v>
      </c>
      <c r="D294" s="28" t="s">
        <v>1</v>
      </c>
      <c r="E294" s="28" t="s">
        <v>109</v>
      </c>
      <c r="F294" s="29" t="s">
        <v>950</v>
      </c>
      <c r="G294" s="30">
        <v>26250</v>
      </c>
      <c r="H294" s="31">
        <v>0</v>
      </c>
      <c r="I294" s="32">
        <v>25</v>
      </c>
      <c r="J294" s="53">
        <v>753.38</v>
      </c>
      <c r="K294" s="54">
        <f t="shared" si="50"/>
        <v>1863.7499999999998</v>
      </c>
      <c r="L294" s="54">
        <f t="shared" si="51"/>
        <v>288.75000000000006</v>
      </c>
      <c r="M294" s="53">
        <v>798</v>
      </c>
      <c r="N294" s="32">
        <f t="shared" si="53"/>
        <v>1861.1250000000002</v>
      </c>
      <c r="O294" s="32"/>
      <c r="P294" s="32">
        <f t="shared" si="54"/>
        <v>1551.38</v>
      </c>
      <c r="Q294" s="32">
        <f t="shared" si="55"/>
        <v>1576.38</v>
      </c>
      <c r="R294" s="32">
        <f t="shared" si="56"/>
        <v>4013.625</v>
      </c>
      <c r="S294" s="32">
        <f t="shared" si="57"/>
        <v>24673.62</v>
      </c>
      <c r="T294" s="55" t="s">
        <v>45</v>
      </c>
    </row>
    <row r="295" spans="1:20" s="15" customFormat="1" x14ac:dyDescent="0.25">
      <c r="A295" s="90">
        <v>290</v>
      </c>
      <c r="B295" s="28" t="s">
        <v>362</v>
      </c>
      <c r="C295" s="104" t="s">
        <v>943</v>
      </c>
      <c r="D295" s="28" t="s">
        <v>1</v>
      </c>
      <c r="E295" s="28" t="s">
        <v>200</v>
      </c>
      <c r="F295" s="29" t="s">
        <v>950</v>
      </c>
      <c r="G295" s="30">
        <v>75000</v>
      </c>
      <c r="H295" s="30">
        <v>6309.38</v>
      </c>
      <c r="I295" s="32">
        <v>25</v>
      </c>
      <c r="J295" s="53">
        <v>2152.5</v>
      </c>
      <c r="K295" s="54">
        <f>+G295*7.1%</f>
        <v>5324.9999999999991</v>
      </c>
      <c r="L295" s="54">
        <f>+G295*1.1%</f>
        <v>825.00000000000011</v>
      </c>
      <c r="M295" s="53">
        <v>2280</v>
      </c>
      <c r="N295" s="32">
        <f t="shared" si="53"/>
        <v>5317.5</v>
      </c>
      <c r="O295" s="32"/>
      <c r="P295" s="32">
        <f t="shared" si="54"/>
        <v>4432.5</v>
      </c>
      <c r="Q295" s="32">
        <f t="shared" si="55"/>
        <v>10766.880000000001</v>
      </c>
      <c r="R295" s="32">
        <f t="shared" si="56"/>
        <v>11467.5</v>
      </c>
      <c r="S295" s="32">
        <f t="shared" si="57"/>
        <v>64233.119999999995</v>
      </c>
      <c r="T295" s="55" t="s">
        <v>45</v>
      </c>
    </row>
    <row r="296" spans="1:20" s="15" customFormat="1" x14ac:dyDescent="0.25">
      <c r="A296" s="90">
        <v>291</v>
      </c>
      <c r="B296" s="28" t="s">
        <v>1026</v>
      </c>
      <c r="C296" s="104" t="s">
        <v>943</v>
      </c>
      <c r="D296" s="28" t="s">
        <v>1</v>
      </c>
      <c r="E296" s="28" t="s">
        <v>37</v>
      </c>
      <c r="F296" s="29" t="s">
        <v>950</v>
      </c>
      <c r="G296" s="49">
        <v>40000</v>
      </c>
      <c r="H296" s="50">
        <v>204.54</v>
      </c>
      <c r="I296" s="32">
        <v>25</v>
      </c>
      <c r="J296" s="94">
        <v>1148</v>
      </c>
      <c r="K296" s="59">
        <f t="shared" si="50"/>
        <v>2839.9999999999995</v>
      </c>
      <c r="L296" s="59">
        <f t="shared" si="51"/>
        <v>440.00000000000006</v>
      </c>
      <c r="M296" s="94">
        <v>1216</v>
      </c>
      <c r="N296" s="51">
        <f t="shared" si="53"/>
        <v>2836</v>
      </c>
      <c r="O296" s="51"/>
      <c r="P296" s="51">
        <f t="shared" si="54"/>
        <v>2364</v>
      </c>
      <c r="Q296" s="32">
        <f t="shared" si="55"/>
        <v>2593.54</v>
      </c>
      <c r="R296" s="51">
        <f t="shared" si="56"/>
        <v>6116</v>
      </c>
      <c r="S296" s="51">
        <f t="shared" si="57"/>
        <v>37406.46</v>
      </c>
      <c r="T296" s="55" t="s">
        <v>45</v>
      </c>
    </row>
    <row r="297" spans="1:20" s="15" customFormat="1" x14ac:dyDescent="0.25">
      <c r="A297" s="90">
        <v>292</v>
      </c>
      <c r="B297" s="28" t="s">
        <v>393</v>
      </c>
      <c r="C297" s="104" t="s">
        <v>942</v>
      </c>
      <c r="D297" s="28" t="s">
        <v>1</v>
      </c>
      <c r="E297" s="28" t="s">
        <v>63</v>
      </c>
      <c r="F297" s="29" t="s">
        <v>950</v>
      </c>
      <c r="G297" s="49">
        <v>35000</v>
      </c>
      <c r="H297" s="50">
        <v>0</v>
      </c>
      <c r="I297" s="32">
        <v>25</v>
      </c>
      <c r="J297" s="94">
        <v>1004.5</v>
      </c>
      <c r="K297" s="59">
        <f t="shared" si="50"/>
        <v>2485</v>
      </c>
      <c r="L297" s="59">
        <f t="shared" si="51"/>
        <v>385.00000000000006</v>
      </c>
      <c r="M297" s="94">
        <v>1064</v>
      </c>
      <c r="N297" s="51">
        <f t="shared" si="53"/>
        <v>2481.5</v>
      </c>
      <c r="O297" s="51"/>
      <c r="P297" s="51">
        <f t="shared" si="54"/>
        <v>2068.5</v>
      </c>
      <c r="Q297" s="32">
        <f t="shared" si="55"/>
        <v>2093.5</v>
      </c>
      <c r="R297" s="51">
        <f t="shared" si="56"/>
        <v>5351.5</v>
      </c>
      <c r="S297" s="51">
        <f t="shared" si="57"/>
        <v>32906.5</v>
      </c>
      <c r="T297" s="55" t="s">
        <v>45</v>
      </c>
    </row>
    <row r="298" spans="1:20" s="15" customFormat="1" x14ac:dyDescent="0.25">
      <c r="A298" s="90">
        <v>293</v>
      </c>
      <c r="B298" s="28" t="s">
        <v>394</v>
      </c>
      <c r="C298" s="104" t="s">
        <v>942</v>
      </c>
      <c r="D298" s="28" t="s">
        <v>1</v>
      </c>
      <c r="E298" s="28" t="s">
        <v>41</v>
      </c>
      <c r="F298" s="29" t="s">
        <v>950</v>
      </c>
      <c r="G298" s="49">
        <v>25000</v>
      </c>
      <c r="H298" s="50">
        <v>0</v>
      </c>
      <c r="I298" s="32">
        <v>25</v>
      </c>
      <c r="J298" s="94">
        <v>717.5</v>
      </c>
      <c r="K298" s="59">
        <f t="shared" si="50"/>
        <v>1774.9999999999998</v>
      </c>
      <c r="L298" s="59">
        <f t="shared" si="51"/>
        <v>275</v>
      </c>
      <c r="M298" s="94">
        <v>760</v>
      </c>
      <c r="N298" s="51">
        <f t="shared" si="53"/>
        <v>1772.5000000000002</v>
      </c>
      <c r="O298" s="51"/>
      <c r="P298" s="51">
        <f t="shared" si="54"/>
        <v>1477.5</v>
      </c>
      <c r="Q298" s="32">
        <f t="shared" si="55"/>
        <v>1502.5</v>
      </c>
      <c r="R298" s="51">
        <f t="shared" si="56"/>
        <v>3822.5</v>
      </c>
      <c r="S298" s="51">
        <f t="shared" si="57"/>
        <v>23497.5</v>
      </c>
      <c r="T298" s="55" t="s">
        <v>45</v>
      </c>
    </row>
    <row r="299" spans="1:20" s="15" customFormat="1" x14ac:dyDescent="0.25">
      <c r="A299" s="90">
        <v>294</v>
      </c>
      <c r="B299" s="28" t="s">
        <v>398</v>
      </c>
      <c r="C299" s="104" t="s">
        <v>943</v>
      </c>
      <c r="D299" s="28" t="s">
        <v>1</v>
      </c>
      <c r="E299" s="28" t="s">
        <v>415</v>
      </c>
      <c r="F299" s="29" t="s">
        <v>950</v>
      </c>
      <c r="G299" s="49">
        <v>20900</v>
      </c>
      <c r="H299" s="50">
        <v>0</v>
      </c>
      <c r="I299" s="32">
        <v>25</v>
      </c>
      <c r="J299" s="94">
        <v>599.83000000000004</v>
      </c>
      <c r="K299" s="59">
        <f t="shared" si="50"/>
        <v>1483.8999999999999</v>
      </c>
      <c r="L299" s="59">
        <f t="shared" si="51"/>
        <v>229.90000000000003</v>
      </c>
      <c r="M299" s="94">
        <v>635.36</v>
      </c>
      <c r="N299" s="51">
        <f t="shared" si="53"/>
        <v>1481.8100000000002</v>
      </c>
      <c r="O299" s="51"/>
      <c r="P299" s="51">
        <f t="shared" si="54"/>
        <v>1235.19</v>
      </c>
      <c r="Q299" s="32">
        <f t="shared" si="55"/>
        <v>1260.19</v>
      </c>
      <c r="R299" s="51">
        <f t="shared" si="56"/>
        <v>3195.61</v>
      </c>
      <c r="S299" s="51">
        <f t="shared" si="57"/>
        <v>19639.810000000001</v>
      </c>
      <c r="T299" s="55" t="s">
        <v>45</v>
      </c>
    </row>
    <row r="300" spans="1:20" s="15" customFormat="1" x14ac:dyDescent="0.25">
      <c r="A300" s="90">
        <v>295</v>
      </c>
      <c r="B300" s="28" t="s">
        <v>399</v>
      </c>
      <c r="C300" s="104" t="s">
        <v>943</v>
      </c>
      <c r="D300" s="28" t="s">
        <v>1</v>
      </c>
      <c r="E300" s="28" t="s">
        <v>416</v>
      </c>
      <c r="F300" s="29" t="s">
        <v>950</v>
      </c>
      <c r="G300" s="49">
        <v>25000</v>
      </c>
      <c r="H300" s="50">
        <v>0</v>
      </c>
      <c r="I300" s="32">
        <v>25</v>
      </c>
      <c r="J300" s="94">
        <v>717.5</v>
      </c>
      <c r="K300" s="59">
        <f t="shared" si="50"/>
        <v>1774.9999999999998</v>
      </c>
      <c r="L300" s="59">
        <f t="shared" si="51"/>
        <v>275</v>
      </c>
      <c r="M300" s="94">
        <v>760</v>
      </c>
      <c r="N300" s="51">
        <f t="shared" si="53"/>
        <v>1772.5000000000002</v>
      </c>
      <c r="O300" s="51"/>
      <c r="P300" s="51">
        <f t="shared" si="54"/>
        <v>1477.5</v>
      </c>
      <c r="Q300" s="32">
        <f t="shared" si="55"/>
        <v>1502.5</v>
      </c>
      <c r="R300" s="51">
        <f t="shared" si="56"/>
        <v>3822.5</v>
      </c>
      <c r="S300" s="51">
        <f t="shared" si="57"/>
        <v>23497.5</v>
      </c>
      <c r="T300" s="55" t="s">
        <v>45</v>
      </c>
    </row>
    <row r="301" spans="1:20" s="15" customFormat="1" x14ac:dyDescent="0.25">
      <c r="A301" s="90">
        <v>296</v>
      </c>
      <c r="B301" s="28" t="s">
        <v>400</v>
      </c>
      <c r="C301" s="104" t="s">
        <v>943</v>
      </c>
      <c r="D301" s="28" t="s">
        <v>1</v>
      </c>
      <c r="E301" s="28" t="s">
        <v>416</v>
      </c>
      <c r="F301" s="29" t="s">
        <v>950</v>
      </c>
      <c r="G301" s="49">
        <v>25000</v>
      </c>
      <c r="H301" s="50">
        <v>0</v>
      </c>
      <c r="I301" s="32">
        <v>25</v>
      </c>
      <c r="J301" s="94">
        <v>717.5</v>
      </c>
      <c r="K301" s="59">
        <f t="shared" si="50"/>
        <v>1774.9999999999998</v>
      </c>
      <c r="L301" s="59">
        <f t="shared" si="51"/>
        <v>275</v>
      </c>
      <c r="M301" s="94">
        <v>760</v>
      </c>
      <c r="N301" s="51">
        <f t="shared" si="53"/>
        <v>1772.5000000000002</v>
      </c>
      <c r="O301" s="51"/>
      <c r="P301" s="51">
        <f t="shared" si="54"/>
        <v>1477.5</v>
      </c>
      <c r="Q301" s="32">
        <f t="shared" si="55"/>
        <v>1502.5</v>
      </c>
      <c r="R301" s="51">
        <f t="shared" si="56"/>
        <v>3822.5</v>
      </c>
      <c r="S301" s="51">
        <f t="shared" si="57"/>
        <v>23497.5</v>
      </c>
      <c r="T301" s="55" t="s">
        <v>45</v>
      </c>
    </row>
    <row r="302" spans="1:20" s="15" customFormat="1" x14ac:dyDescent="0.25">
      <c r="A302" s="90">
        <v>297</v>
      </c>
      <c r="B302" s="28" t="s">
        <v>403</v>
      </c>
      <c r="C302" s="104" t="s">
        <v>943</v>
      </c>
      <c r="D302" s="28" t="s">
        <v>1</v>
      </c>
      <c r="E302" s="28" t="s">
        <v>201</v>
      </c>
      <c r="F302" s="29" t="s">
        <v>950</v>
      </c>
      <c r="G302" s="49">
        <v>24000</v>
      </c>
      <c r="H302" s="50">
        <v>0</v>
      </c>
      <c r="I302" s="32">
        <v>25</v>
      </c>
      <c r="J302" s="94">
        <v>688.8</v>
      </c>
      <c r="K302" s="59">
        <f t="shared" si="50"/>
        <v>1703.9999999999998</v>
      </c>
      <c r="L302" s="59">
        <f t="shared" si="51"/>
        <v>264</v>
      </c>
      <c r="M302" s="94">
        <v>729.6</v>
      </c>
      <c r="N302" s="51">
        <f t="shared" si="53"/>
        <v>1701.6000000000001</v>
      </c>
      <c r="O302" s="51"/>
      <c r="P302" s="51">
        <f t="shared" si="54"/>
        <v>1418.4</v>
      </c>
      <c r="Q302" s="32">
        <f t="shared" si="55"/>
        <v>1443.4</v>
      </c>
      <c r="R302" s="51">
        <f t="shared" si="56"/>
        <v>3669.6</v>
      </c>
      <c r="S302" s="51">
        <f t="shared" si="57"/>
        <v>22556.6</v>
      </c>
      <c r="T302" s="55" t="s">
        <v>45</v>
      </c>
    </row>
    <row r="303" spans="1:20" s="15" customFormat="1" x14ac:dyDescent="0.25">
      <c r="A303" s="90">
        <v>298</v>
      </c>
      <c r="B303" s="28" t="s">
        <v>390</v>
      </c>
      <c r="C303" s="104" t="s">
        <v>943</v>
      </c>
      <c r="D303" s="28" t="s">
        <v>1</v>
      </c>
      <c r="E303" s="28" t="s">
        <v>242</v>
      </c>
      <c r="F303" s="29" t="s">
        <v>946</v>
      </c>
      <c r="G303" s="49">
        <v>18700</v>
      </c>
      <c r="H303" s="50">
        <v>0</v>
      </c>
      <c r="I303" s="32">
        <v>25</v>
      </c>
      <c r="J303" s="94">
        <v>536.69000000000005</v>
      </c>
      <c r="K303" s="59">
        <f t="shared" si="50"/>
        <v>1327.6999999999998</v>
      </c>
      <c r="L303" s="59">
        <f t="shared" si="51"/>
        <v>205.70000000000002</v>
      </c>
      <c r="M303" s="94">
        <v>568.48</v>
      </c>
      <c r="N303" s="51">
        <f t="shared" si="53"/>
        <v>1325.8300000000002</v>
      </c>
      <c r="O303" s="51"/>
      <c r="P303" s="51">
        <f t="shared" si="54"/>
        <v>1105.17</v>
      </c>
      <c r="Q303" s="32">
        <f t="shared" si="55"/>
        <v>1130.17</v>
      </c>
      <c r="R303" s="51">
        <f t="shared" si="56"/>
        <v>2859.23</v>
      </c>
      <c r="S303" s="51">
        <f t="shared" si="57"/>
        <v>17569.830000000002</v>
      </c>
      <c r="T303" s="55" t="s">
        <v>45</v>
      </c>
    </row>
    <row r="304" spans="1:20" s="15" customFormat="1" x14ac:dyDescent="0.25">
      <c r="A304" s="90">
        <v>299</v>
      </c>
      <c r="B304" s="28" t="s">
        <v>387</v>
      </c>
      <c r="C304" s="104" t="s">
        <v>942</v>
      </c>
      <c r="D304" s="28" t="s">
        <v>1</v>
      </c>
      <c r="E304" s="28" t="s">
        <v>198</v>
      </c>
      <c r="F304" s="29" t="s">
        <v>946</v>
      </c>
      <c r="G304" s="49">
        <v>15400</v>
      </c>
      <c r="H304" s="50">
        <v>0</v>
      </c>
      <c r="I304" s="32">
        <v>25</v>
      </c>
      <c r="J304" s="94">
        <v>441.98</v>
      </c>
      <c r="K304" s="59">
        <f t="shared" si="50"/>
        <v>1093.3999999999999</v>
      </c>
      <c r="L304" s="59">
        <f t="shared" si="51"/>
        <v>169.4</v>
      </c>
      <c r="M304" s="94">
        <v>468.16</v>
      </c>
      <c r="N304" s="51">
        <f t="shared" si="53"/>
        <v>1091.8600000000001</v>
      </c>
      <c r="O304" s="51"/>
      <c r="P304" s="51">
        <f t="shared" si="54"/>
        <v>910.1400000000001</v>
      </c>
      <c r="Q304" s="32">
        <f t="shared" si="55"/>
        <v>935.1400000000001</v>
      </c>
      <c r="R304" s="51">
        <f t="shared" si="56"/>
        <v>2354.66</v>
      </c>
      <c r="S304" s="51">
        <f t="shared" si="57"/>
        <v>14464.86</v>
      </c>
      <c r="T304" s="55" t="s">
        <v>45</v>
      </c>
    </row>
    <row r="305" spans="1:20" s="15" customFormat="1" x14ac:dyDescent="0.25">
      <c r="A305" s="90">
        <v>300</v>
      </c>
      <c r="B305" s="28" t="s">
        <v>889</v>
      </c>
      <c r="C305" s="104" t="s">
        <v>943</v>
      </c>
      <c r="D305" s="28" t="s">
        <v>376</v>
      </c>
      <c r="E305" s="28" t="s">
        <v>112</v>
      </c>
      <c r="F305" s="29" t="s">
        <v>946</v>
      </c>
      <c r="G305" s="30">
        <v>20900</v>
      </c>
      <c r="H305" s="31">
        <v>0</v>
      </c>
      <c r="I305" s="32">
        <v>25</v>
      </c>
      <c r="J305" s="53">
        <v>599.83000000000004</v>
      </c>
      <c r="K305" s="54">
        <f t="shared" si="50"/>
        <v>1483.8999999999999</v>
      </c>
      <c r="L305" s="54">
        <f t="shared" si="51"/>
        <v>229.90000000000003</v>
      </c>
      <c r="M305" s="53">
        <v>635.36</v>
      </c>
      <c r="N305" s="32">
        <f t="shared" si="53"/>
        <v>1481.8100000000002</v>
      </c>
      <c r="O305" s="32"/>
      <c r="P305" s="32">
        <f t="shared" si="54"/>
        <v>1235.19</v>
      </c>
      <c r="Q305" s="32">
        <f t="shared" si="55"/>
        <v>1260.19</v>
      </c>
      <c r="R305" s="32">
        <f t="shared" si="56"/>
        <v>3195.61</v>
      </c>
      <c r="S305" s="32">
        <f t="shared" si="57"/>
        <v>19639.810000000001</v>
      </c>
      <c r="T305" s="55" t="s">
        <v>45</v>
      </c>
    </row>
    <row r="306" spans="1:20" s="15" customFormat="1" x14ac:dyDescent="0.25">
      <c r="A306" s="90">
        <v>301</v>
      </c>
      <c r="B306" s="28" t="s">
        <v>929</v>
      </c>
      <c r="C306" s="104" t="s">
        <v>942</v>
      </c>
      <c r="D306" s="28" t="s">
        <v>376</v>
      </c>
      <c r="E306" s="28" t="s">
        <v>143</v>
      </c>
      <c r="F306" s="29" t="s">
        <v>950</v>
      </c>
      <c r="G306" s="49">
        <v>22000</v>
      </c>
      <c r="H306" s="50">
        <v>0</v>
      </c>
      <c r="I306" s="32">
        <v>25</v>
      </c>
      <c r="J306" s="94">
        <v>631.4</v>
      </c>
      <c r="K306" s="59">
        <f>+G306*7.1%</f>
        <v>1561.9999999999998</v>
      </c>
      <c r="L306" s="59">
        <f>+G306*1.1%</f>
        <v>242.00000000000003</v>
      </c>
      <c r="M306" s="94">
        <v>668.8</v>
      </c>
      <c r="N306" s="51">
        <f t="shared" si="53"/>
        <v>1559.8000000000002</v>
      </c>
      <c r="O306" s="51"/>
      <c r="P306" s="51">
        <f t="shared" si="54"/>
        <v>1300.1999999999998</v>
      </c>
      <c r="Q306" s="32">
        <f t="shared" si="55"/>
        <v>1325.1999999999998</v>
      </c>
      <c r="R306" s="51">
        <f t="shared" si="56"/>
        <v>3363.8</v>
      </c>
      <c r="S306" s="51">
        <f t="shared" si="57"/>
        <v>20674.8</v>
      </c>
      <c r="T306" s="55" t="s">
        <v>45</v>
      </c>
    </row>
    <row r="307" spans="1:20" s="15" customFormat="1" x14ac:dyDescent="0.25">
      <c r="A307" s="90">
        <v>302</v>
      </c>
      <c r="B307" s="28" t="s">
        <v>947</v>
      </c>
      <c r="C307" s="104" t="s">
        <v>942</v>
      </c>
      <c r="D307" s="28" t="s">
        <v>376</v>
      </c>
      <c r="E307" s="28" t="s">
        <v>70</v>
      </c>
      <c r="F307" s="29" t="s">
        <v>950</v>
      </c>
      <c r="G307" s="30">
        <v>25000</v>
      </c>
      <c r="H307" s="31">
        <v>0</v>
      </c>
      <c r="I307" s="32">
        <v>25</v>
      </c>
      <c r="J307" s="53">
        <v>717.5</v>
      </c>
      <c r="K307" s="54">
        <f t="shared" si="50"/>
        <v>1774.9999999999998</v>
      </c>
      <c r="L307" s="54">
        <f t="shared" si="51"/>
        <v>275</v>
      </c>
      <c r="M307" s="54">
        <v>760</v>
      </c>
      <c r="N307" s="32">
        <f t="shared" si="53"/>
        <v>1772.5000000000002</v>
      </c>
      <c r="O307" s="32"/>
      <c r="P307" s="32">
        <f t="shared" si="54"/>
        <v>1477.5</v>
      </c>
      <c r="Q307" s="32">
        <f t="shared" si="55"/>
        <v>1502.5</v>
      </c>
      <c r="R307" s="32">
        <f t="shared" si="56"/>
        <v>3822.5</v>
      </c>
      <c r="S307" s="32">
        <f t="shared" si="57"/>
        <v>23497.5</v>
      </c>
      <c r="T307" s="55" t="s">
        <v>45</v>
      </c>
    </row>
    <row r="308" spans="1:20" s="15" customFormat="1" x14ac:dyDescent="0.25">
      <c r="A308" s="90">
        <v>303</v>
      </c>
      <c r="B308" s="28" t="s">
        <v>1053</v>
      </c>
      <c r="C308" s="104" t="s">
        <v>943</v>
      </c>
      <c r="D308" s="28" t="s">
        <v>376</v>
      </c>
      <c r="E308" s="28" t="s">
        <v>956</v>
      </c>
      <c r="F308" s="29" t="s">
        <v>950</v>
      </c>
      <c r="G308" s="30">
        <v>30000</v>
      </c>
      <c r="H308" s="31">
        <v>0</v>
      </c>
      <c r="I308" s="32">
        <v>25</v>
      </c>
      <c r="J308" s="53">
        <v>861</v>
      </c>
      <c r="K308" s="54">
        <f t="shared" si="50"/>
        <v>2130</v>
      </c>
      <c r="L308" s="54">
        <f t="shared" si="51"/>
        <v>330.00000000000006</v>
      </c>
      <c r="M308" s="53">
        <v>912</v>
      </c>
      <c r="N308" s="32">
        <f t="shared" si="53"/>
        <v>2127</v>
      </c>
      <c r="O308" s="32"/>
      <c r="P308" s="32">
        <f t="shared" si="54"/>
        <v>1773</v>
      </c>
      <c r="Q308" s="32">
        <f t="shared" si="55"/>
        <v>1798</v>
      </c>
      <c r="R308" s="32">
        <f t="shared" si="56"/>
        <v>4587</v>
      </c>
      <c r="S308" s="32">
        <f t="shared" si="57"/>
        <v>28202</v>
      </c>
      <c r="T308" s="55" t="s">
        <v>45</v>
      </c>
    </row>
    <row r="309" spans="1:20" s="15" customFormat="1" x14ac:dyDescent="0.25">
      <c r="A309" s="90">
        <v>304</v>
      </c>
      <c r="B309" s="28" t="s">
        <v>1062</v>
      </c>
      <c r="C309" s="104" t="s">
        <v>942</v>
      </c>
      <c r="D309" s="28" t="s">
        <v>376</v>
      </c>
      <c r="E309" s="28" t="s">
        <v>123</v>
      </c>
      <c r="F309" s="29" t="s">
        <v>950</v>
      </c>
      <c r="G309" s="49">
        <v>25000</v>
      </c>
      <c r="H309" s="31">
        <v>0</v>
      </c>
      <c r="I309" s="32">
        <v>25</v>
      </c>
      <c r="J309" s="94">
        <v>717.5</v>
      </c>
      <c r="K309" s="59">
        <f>+G309*7.1%</f>
        <v>1774.9999999999998</v>
      </c>
      <c r="L309" s="59">
        <f>+G309*1.1%</f>
        <v>275</v>
      </c>
      <c r="M309" s="94">
        <v>760</v>
      </c>
      <c r="N309" s="51">
        <f t="shared" si="53"/>
        <v>1772.5000000000002</v>
      </c>
      <c r="O309" s="51"/>
      <c r="P309" s="51">
        <f t="shared" si="54"/>
        <v>1477.5</v>
      </c>
      <c r="Q309" s="32">
        <f t="shared" si="55"/>
        <v>1502.5</v>
      </c>
      <c r="R309" s="51">
        <f t="shared" si="56"/>
        <v>3822.5</v>
      </c>
      <c r="S309" s="51">
        <f t="shared" si="57"/>
        <v>23497.5</v>
      </c>
      <c r="T309" s="55" t="s">
        <v>45</v>
      </c>
    </row>
    <row r="310" spans="1:20" s="15" customFormat="1" x14ac:dyDescent="0.25">
      <c r="A310" s="90">
        <v>305</v>
      </c>
      <c r="B310" s="28" t="s">
        <v>377</v>
      </c>
      <c r="C310" s="104" t="s">
        <v>942</v>
      </c>
      <c r="D310" s="28" t="s">
        <v>376</v>
      </c>
      <c r="E310" s="28" t="s">
        <v>109</v>
      </c>
      <c r="F310" s="29" t="s">
        <v>951</v>
      </c>
      <c r="G310" s="30">
        <v>25000</v>
      </c>
      <c r="H310" s="31">
        <v>0</v>
      </c>
      <c r="I310" s="32">
        <v>25</v>
      </c>
      <c r="J310" s="53">
        <v>717.5</v>
      </c>
      <c r="K310" s="54">
        <f>+G310*7.1%</f>
        <v>1774.9999999999998</v>
      </c>
      <c r="L310" s="54">
        <f>+G310*1.1%</f>
        <v>275</v>
      </c>
      <c r="M310" s="53">
        <v>760</v>
      </c>
      <c r="N310" s="32">
        <f t="shared" si="53"/>
        <v>1772.5000000000002</v>
      </c>
      <c r="O310" s="32"/>
      <c r="P310" s="32">
        <f t="shared" si="54"/>
        <v>1477.5</v>
      </c>
      <c r="Q310" s="32">
        <f t="shared" si="55"/>
        <v>1502.5</v>
      </c>
      <c r="R310" s="32">
        <f t="shared" si="56"/>
        <v>3822.5</v>
      </c>
      <c r="S310" s="32">
        <f t="shared" si="57"/>
        <v>23497.5</v>
      </c>
      <c r="T310" s="55" t="s">
        <v>45</v>
      </c>
    </row>
    <row r="311" spans="1:20" s="15" customFormat="1" x14ac:dyDescent="0.25">
      <c r="A311" s="90">
        <v>306</v>
      </c>
      <c r="B311" s="28" t="s">
        <v>486</v>
      </c>
      <c r="C311" s="104" t="s">
        <v>942</v>
      </c>
      <c r="D311" s="28" t="s">
        <v>376</v>
      </c>
      <c r="E311" s="28" t="s">
        <v>70</v>
      </c>
      <c r="F311" s="29" t="s">
        <v>950</v>
      </c>
      <c r="G311" s="30">
        <v>25000</v>
      </c>
      <c r="H311" s="31">
        <v>0</v>
      </c>
      <c r="I311" s="32">
        <v>25</v>
      </c>
      <c r="J311" s="53">
        <v>717.5</v>
      </c>
      <c r="K311" s="54">
        <f t="shared" si="50"/>
        <v>1774.9999999999998</v>
      </c>
      <c r="L311" s="54">
        <f t="shared" si="51"/>
        <v>275</v>
      </c>
      <c r="M311" s="53">
        <v>760</v>
      </c>
      <c r="N311" s="32">
        <f t="shared" si="53"/>
        <v>1772.5000000000002</v>
      </c>
      <c r="O311" s="32"/>
      <c r="P311" s="32">
        <f t="shared" si="54"/>
        <v>1477.5</v>
      </c>
      <c r="Q311" s="32">
        <f t="shared" si="55"/>
        <v>1502.5</v>
      </c>
      <c r="R311" s="32">
        <f t="shared" si="56"/>
        <v>3822.5</v>
      </c>
      <c r="S311" s="32">
        <f t="shared" si="57"/>
        <v>23497.5</v>
      </c>
      <c r="T311" s="55" t="s">
        <v>45</v>
      </c>
    </row>
    <row r="312" spans="1:20" s="15" customFormat="1" x14ac:dyDescent="0.25">
      <c r="A312" s="90">
        <v>307</v>
      </c>
      <c r="B312" s="28" t="s">
        <v>913</v>
      </c>
      <c r="C312" s="104" t="s">
        <v>943</v>
      </c>
      <c r="D312" s="28" t="s">
        <v>376</v>
      </c>
      <c r="E312" s="28" t="s">
        <v>195</v>
      </c>
      <c r="F312" s="29" t="s">
        <v>950</v>
      </c>
      <c r="G312" s="30">
        <v>24000</v>
      </c>
      <c r="H312" s="30">
        <v>0</v>
      </c>
      <c r="I312" s="32">
        <v>25</v>
      </c>
      <c r="J312" s="53">
        <v>688.8</v>
      </c>
      <c r="K312" s="54">
        <f t="shared" si="50"/>
        <v>1703.9999999999998</v>
      </c>
      <c r="L312" s="54">
        <f t="shared" si="51"/>
        <v>264</v>
      </c>
      <c r="M312" s="53">
        <v>729.6</v>
      </c>
      <c r="N312" s="32">
        <f t="shared" si="53"/>
        <v>1701.6000000000001</v>
      </c>
      <c r="O312" s="32"/>
      <c r="P312" s="32">
        <f t="shared" si="54"/>
        <v>1418.4</v>
      </c>
      <c r="Q312" s="32">
        <f t="shared" si="55"/>
        <v>1443.4</v>
      </c>
      <c r="R312" s="32">
        <f t="shared" si="56"/>
        <v>3669.6</v>
      </c>
      <c r="S312" s="32">
        <f t="shared" si="57"/>
        <v>22556.6</v>
      </c>
      <c r="T312" s="55" t="s">
        <v>45</v>
      </c>
    </row>
    <row r="313" spans="1:20" s="15" customFormat="1" x14ac:dyDescent="0.25">
      <c r="A313" s="90">
        <v>308</v>
      </c>
      <c r="B313" s="28" t="s">
        <v>380</v>
      </c>
      <c r="C313" s="104" t="s">
        <v>942</v>
      </c>
      <c r="D313" s="28" t="s">
        <v>378</v>
      </c>
      <c r="E313" s="28" t="s">
        <v>101</v>
      </c>
      <c r="F313" s="29" t="s">
        <v>951</v>
      </c>
      <c r="G313" s="30">
        <v>55000</v>
      </c>
      <c r="H313" s="30">
        <v>2559.6799999999998</v>
      </c>
      <c r="I313" s="32">
        <v>25</v>
      </c>
      <c r="J313" s="53">
        <v>1578.5</v>
      </c>
      <c r="K313" s="54">
        <f t="shared" si="50"/>
        <v>3904.9999999999995</v>
      </c>
      <c r="L313" s="54">
        <f t="shared" ref="L313:L383" si="58">+G313*1.1%</f>
        <v>605.00000000000011</v>
      </c>
      <c r="M313" s="53">
        <v>1672</v>
      </c>
      <c r="N313" s="32">
        <f t="shared" si="53"/>
        <v>3899.5000000000005</v>
      </c>
      <c r="O313" s="32"/>
      <c r="P313" s="32">
        <f t="shared" si="54"/>
        <v>3250.5</v>
      </c>
      <c r="Q313" s="32">
        <f t="shared" si="55"/>
        <v>5835.18</v>
      </c>
      <c r="R313" s="32">
        <f t="shared" si="56"/>
        <v>8409.5</v>
      </c>
      <c r="S313" s="32">
        <f t="shared" si="57"/>
        <v>49164.82</v>
      </c>
      <c r="T313" s="55" t="s">
        <v>45</v>
      </c>
    </row>
    <row r="314" spans="1:20" s="15" customFormat="1" x14ac:dyDescent="0.25">
      <c r="A314" s="90">
        <v>309</v>
      </c>
      <c r="B314" s="28" t="s">
        <v>379</v>
      </c>
      <c r="C314" s="104" t="s">
        <v>942</v>
      </c>
      <c r="D314" s="28" t="s">
        <v>378</v>
      </c>
      <c r="E314" s="28" t="s">
        <v>101</v>
      </c>
      <c r="F314" s="29" t="s">
        <v>951</v>
      </c>
      <c r="G314" s="30">
        <v>35000</v>
      </c>
      <c r="H314" s="31">
        <v>0</v>
      </c>
      <c r="I314" s="32">
        <v>25</v>
      </c>
      <c r="J314" s="53">
        <v>1004.5</v>
      </c>
      <c r="K314" s="54">
        <f t="shared" ref="K314:K384" si="59">+G314*7.1%</f>
        <v>2485</v>
      </c>
      <c r="L314" s="54">
        <f t="shared" si="58"/>
        <v>385.00000000000006</v>
      </c>
      <c r="M314" s="53">
        <v>1064</v>
      </c>
      <c r="N314" s="32">
        <f t="shared" si="53"/>
        <v>2481.5</v>
      </c>
      <c r="O314" s="32"/>
      <c r="P314" s="32">
        <f t="shared" si="54"/>
        <v>2068.5</v>
      </c>
      <c r="Q314" s="32">
        <f t="shared" si="55"/>
        <v>2093.5</v>
      </c>
      <c r="R314" s="32">
        <f t="shared" si="56"/>
        <v>5351.5</v>
      </c>
      <c r="S314" s="32">
        <f t="shared" si="57"/>
        <v>32906.5</v>
      </c>
      <c r="T314" s="55" t="s">
        <v>45</v>
      </c>
    </row>
    <row r="315" spans="1:20" s="15" customFormat="1" x14ac:dyDescent="0.25">
      <c r="A315" s="90">
        <v>310</v>
      </c>
      <c r="B315" s="28" t="s">
        <v>381</v>
      </c>
      <c r="C315" s="104" t="s">
        <v>943</v>
      </c>
      <c r="D315" s="28" t="s">
        <v>378</v>
      </c>
      <c r="E315" s="28" t="s">
        <v>37</v>
      </c>
      <c r="F315" s="29" t="s">
        <v>951</v>
      </c>
      <c r="G315" s="30">
        <v>25000</v>
      </c>
      <c r="H315" s="31">
        <v>0</v>
      </c>
      <c r="I315" s="32">
        <v>25</v>
      </c>
      <c r="J315" s="53">
        <v>717.5</v>
      </c>
      <c r="K315" s="54">
        <f t="shared" si="59"/>
        <v>1774.9999999999998</v>
      </c>
      <c r="L315" s="54">
        <f t="shared" si="58"/>
        <v>275</v>
      </c>
      <c r="M315" s="53">
        <v>760</v>
      </c>
      <c r="N315" s="32">
        <f t="shared" si="53"/>
        <v>1772.5000000000002</v>
      </c>
      <c r="O315" s="32"/>
      <c r="P315" s="32">
        <f t="shared" si="54"/>
        <v>1477.5</v>
      </c>
      <c r="Q315" s="32">
        <f t="shared" si="55"/>
        <v>1502.5</v>
      </c>
      <c r="R315" s="32">
        <f t="shared" si="56"/>
        <v>3822.5</v>
      </c>
      <c r="S315" s="32">
        <f t="shared" si="57"/>
        <v>23497.5</v>
      </c>
      <c r="T315" s="55" t="s">
        <v>45</v>
      </c>
    </row>
    <row r="316" spans="1:20" s="15" customFormat="1" x14ac:dyDescent="0.25">
      <c r="A316" s="90">
        <v>311</v>
      </c>
      <c r="B316" s="28" t="s">
        <v>384</v>
      </c>
      <c r="C316" s="104" t="s">
        <v>942</v>
      </c>
      <c r="D316" s="28" t="s">
        <v>360</v>
      </c>
      <c r="E316" s="28" t="s">
        <v>200</v>
      </c>
      <c r="F316" s="29" t="s">
        <v>951</v>
      </c>
      <c r="G316" s="30">
        <v>85000</v>
      </c>
      <c r="H316" s="30">
        <v>7386.46</v>
      </c>
      <c r="I316" s="32">
        <v>25</v>
      </c>
      <c r="J316" s="53">
        <v>2439.5</v>
      </c>
      <c r="K316" s="54">
        <f t="shared" si="59"/>
        <v>6034.9999999999991</v>
      </c>
      <c r="L316" s="54">
        <f t="shared" si="58"/>
        <v>935.00000000000011</v>
      </c>
      <c r="M316" s="53">
        <v>2584</v>
      </c>
      <c r="N316" s="32">
        <f t="shared" si="53"/>
        <v>6026.5</v>
      </c>
      <c r="O316" s="32"/>
      <c r="P316" s="32">
        <f t="shared" si="54"/>
        <v>5023.5</v>
      </c>
      <c r="Q316" s="32">
        <f t="shared" si="55"/>
        <v>12434.96</v>
      </c>
      <c r="R316" s="32">
        <f t="shared" si="56"/>
        <v>12996.5</v>
      </c>
      <c r="S316" s="32">
        <f t="shared" si="57"/>
        <v>72565.040000000008</v>
      </c>
      <c r="T316" s="55" t="s">
        <v>45</v>
      </c>
    </row>
    <row r="317" spans="1:20" s="15" customFormat="1" x14ac:dyDescent="0.25">
      <c r="A317" s="90">
        <v>312</v>
      </c>
      <c r="B317" s="28" t="s">
        <v>383</v>
      </c>
      <c r="C317" s="104" t="s">
        <v>942</v>
      </c>
      <c r="D317" s="28" t="s">
        <v>360</v>
      </c>
      <c r="E317" s="28" t="s">
        <v>404</v>
      </c>
      <c r="F317" s="29" t="s">
        <v>951</v>
      </c>
      <c r="G317" s="30">
        <v>60000</v>
      </c>
      <c r="H317" s="30">
        <v>3169.2</v>
      </c>
      <c r="I317" s="32">
        <v>25</v>
      </c>
      <c r="J317" s="53">
        <v>1722</v>
      </c>
      <c r="K317" s="54">
        <f t="shared" si="59"/>
        <v>4260</v>
      </c>
      <c r="L317" s="54">
        <f t="shared" si="58"/>
        <v>660.00000000000011</v>
      </c>
      <c r="M317" s="53">
        <v>1824</v>
      </c>
      <c r="N317" s="32">
        <f t="shared" si="53"/>
        <v>4254</v>
      </c>
      <c r="O317" s="32"/>
      <c r="P317" s="32">
        <f t="shared" si="54"/>
        <v>3546</v>
      </c>
      <c r="Q317" s="32">
        <f t="shared" si="55"/>
        <v>6740.2</v>
      </c>
      <c r="R317" s="32">
        <f t="shared" si="56"/>
        <v>9174</v>
      </c>
      <c r="S317" s="32">
        <f t="shared" si="57"/>
        <v>53259.8</v>
      </c>
      <c r="T317" s="55" t="s">
        <v>45</v>
      </c>
    </row>
    <row r="318" spans="1:20" s="15" customFormat="1" x14ac:dyDescent="0.25">
      <c r="A318" s="90">
        <v>313</v>
      </c>
      <c r="B318" s="28" t="s">
        <v>382</v>
      </c>
      <c r="C318" s="104" t="s">
        <v>942</v>
      </c>
      <c r="D318" s="28" t="s">
        <v>360</v>
      </c>
      <c r="E318" s="28" t="s">
        <v>406</v>
      </c>
      <c r="F318" s="29" t="s">
        <v>951</v>
      </c>
      <c r="G318" s="30">
        <v>46000</v>
      </c>
      <c r="H318" s="53">
        <v>1289.46</v>
      </c>
      <c r="I318" s="32">
        <v>25</v>
      </c>
      <c r="J318" s="53">
        <v>1320.2</v>
      </c>
      <c r="K318" s="54">
        <f t="shared" si="59"/>
        <v>3265.9999999999995</v>
      </c>
      <c r="L318" s="54">
        <f t="shared" si="58"/>
        <v>506.00000000000006</v>
      </c>
      <c r="M318" s="53">
        <v>1398.4</v>
      </c>
      <c r="N318" s="32">
        <f t="shared" si="53"/>
        <v>3261.4</v>
      </c>
      <c r="O318" s="32"/>
      <c r="P318" s="32">
        <f t="shared" si="54"/>
        <v>2718.6000000000004</v>
      </c>
      <c r="Q318" s="32">
        <f t="shared" si="55"/>
        <v>4033.06</v>
      </c>
      <c r="R318" s="32">
        <f t="shared" si="56"/>
        <v>7033.4</v>
      </c>
      <c r="S318" s="32">
        <f t="shared" si="57"/>
        <v>41966.94</v>
      </c>
      <c r="T318" s="55" t="s">
        <v>45</v>
      </c>
    </row>
    <row r="319" spans="1:20" s="15" customFormat="1" x14ac:dyDescent="0.25">
      <c r="A319" s="90">
        <v>314</v>
      </c>
      <c r="B319" s="28" t="s">
        <v>334</v>
      </c>
      <c r="C319" s="104" t="s">
        <v>942</v>
      </c>
      <c r="D319" s="28" t="s">
        <v>333</v>
      </c>
      <c r="E319" s="28" t="s">
        <v>143</v>
      </c>
      <c r="F319" s="29" t="s">
        <v>950</v>
      </c>
      <c r="G319" s="30">
        <v>22000</v>
      </c>
      <c r="H319" s="31">
        <v>0</v>
      </c>
      <c r="I319" s="32">
        <v>25</v>
      </c>
      <c r="J319" s="53">
        <v>631.4</v>
      </c>
      <c r="K319" s="54">
        <f t="shared" si="59"/>
        <v>1561.9999999999998</v>
      </c>
      <c r="L319" s="54">
        <f t="shared" si="58"/>
        <v>242.00000000000003</v>
      </c>
      <c r="M319" s="53">
        <v>668.8</v>
      </c>
      <c r="N319" s="32">
        <f t="shared" si="53"/>
        <v>1559.8000000000002</v>
      </c>
      <c r="O319" s="32"/>
      <c r="P319" s="32">
        <f t="shared" si="54"/>
        <v>1300.1999999999998</v>
      </c>
      <c r="Q319" s="32">
        <f t="shared" si="55"/>
        <v>1325.1999999999998</v>
      </c>
      <c r="R319" s="32">
        <f t="shared" si="56"/>
        <v>3363.8</v>
      </c>
      <c r="S319" s="32">
        <f t="shared" si="57"/>
        <v>20674.8</v>
      </c>
      <c r="T319" s="55" t="s">
        <v>45</v>
      </c>
    </row>
    <row r="320" spans="1:20" s="15" customFormat="1" x14ac:dyDescent="0.25">
      <c r="A320" s="90">
        <v>315</v>
      </c>
      <c r="B320" s="28" t="s">
        <v>335</v>
      </c>
      <c r="C320" s="104" t="s">
        <v>942</v>
      </c>
      <c r="D320" s="28" t="s">
        <v>333</v>
      </c>
      <c r="E320" s="28" t="s">
        <v>406</v>
      </c>
      <c r="F320" s="29" t="s">
        <v>950</v>
      </c>
      <c r="G320" s="30">
        <v>46000</v>
      </c>
      <c r="H320" s="53">
        <v>1051.3499999999999</v>
      </c>
      <c r="I320" s="32">
        <v>25</v>
      </c>
      <c r="J320" s="53">
        <v>1320.2</v>
      </c>
      <c r="K320" s="54">
        <f t="shared" si="59"/>
        <v>3265.9999999999995</v>
      </c>
      <c r="L320" s="54">
        <f t="shared" si="58"/>
        <v>506.00000000000006</v>
      </c>
      <c r="M320" s="53">
        <v>1398.4</v>
      </c>
      <c r="N320" s="32">
        <f t="shared" si="53"/>
        <v>3261.4</v>
      </c>
      <c r="O320" s="32"/>
      <c r="P320" s="32">
        <f t="shared" si="54"/>
        <v>2718.6000000000004</v>
      </c>
      <c r="Q320" s="32">
        <f t="shared" si="55"/>
        <v>3794.9500000000003</v>
      </c>
      <c r="R320" s="32">
        <f t="shared" si="56"/>
        <v>7033.4</v>
      </c>
      <c r="S320" s="32">
        <f t="shared" si="57"/>
        <v>42205.05</v>
      </c>
      <c r="T320" s="55" t="s">
        <v>45</v>
      </c>
    </row>
    <row r="321" spans="1:20" s="25" customFormat="1" x14ac:dyDescent="0.25">
      <c r="A321" s="90">
        <v>316</v>
      </c>
      <c r="B321" s="28" t="s">
        <v>136</v>
      </c>
      <c r="C321" s="104" t="s">
        <v>942</v>
      </c>
      <c r="D321" s="28" t="s">
        <v>333</v>
      </c>
      <c r="E321" s="56" t="s">
        <v>404</v>
      </c>
      <c r="F321" s="29" t="s">
        <v>950</v>
      </c>
      <c r="G321" s="30">
        <v>22000</v>
      </c>
      <c r="H321" s="31">
        <v>0</v>
      </c>
      <c r="I321" s="32">
        <v>25</v>
      </c>
      <c r="J321" s="53">
        <v>631.4</v>
      </c>
      <c r="K321" s="54">
        <f>+G321*7.1%</f>
        <v>1561.9999999999998</v>
      </c>
      <c r="L321" s="54">
        <f>+G321*1.1%</f>
        <v>242.00000000000003</v>
      </c>
      <c r="M321" s="53">
        <v>668.8</v>
      </c>
      <c r="N321" s="32">
        <f t="shared" si="53"/>
        <v>1559.8000000000002</v>
      </c>
      <c r="O321" s="32"/>
      <c r="P321" s="32">
        <f t="shared" si="54"/>
        <v>1300.1999999999998</v>
      </c>
      <c r="Q321" s="32">
        <f t="shared" si="55"/>
        <v>1325.1999999999998</v>
      </c>
      <c r="R321" s="32">
        <f t="shared" si="56"/>
        <v>3363.8</v>
      </c>
      <c r="S321" s="32">
        <v>14372.87</v>
      </c>
      <c r="T321" s="55" t="s">
        <v>45</v>
      </c>
    </row>
    <row r="322" spans="1:20" s="15" customFormat="1" x14ac:dyDescent="0.25">
      <c r="A322" s="90">
        <v>317</v>
      </c>
      <c r="B322" s="28" t="s">
        <v>1001</v>
      </c>
      <c r="C322" s="104" t="s">
        <v>942</v>
      </c>
      <c r="D322" s="28" t="s">
        <v>333</v>
      </c>
      <c r="E322" s="28" t="s">
        <v>1002</v>
      </c>
      <c r="F322" s="29" t="s">
        <v>950</v>
      </c>
      <c r="G322" s="30">
        <v>25000</v>
      </c>
      <c r="H322" s="31">
        <v>0</v>
      </c>
      <c r="I322" s="32">
        <v>25</v>
      </c>
      <c r="J322" s="53">
        <v>717.5</v>
      </c>
      <c r="K322" s="54">
        <f t="shared" si="59"/>
        <v>1774.9999999999998</v>
      </c>
      <c r="L322" s="54">
        <f t="shared" si="58"/>
        <v>275</v>
      </c>
      <c r="M322" s="53">
        <v>760</v>
      </c>
      <c r="N322" s="32">
        <f t="shared" si="53"/>
        <v>1772.5000000000002</v>
      </c>
      <c r="O322" s="32"/>
      <c r="P322" s="32">
        <f t="shared" si="54"/>
        <v>1477.5</v>
      </c>
      <c r="Q322" s="32">
        <f t="shared" si="55"/>
        <v>1502.5</v>
      </c>
      <c r="R322" s="32">
        <f t="shared" si="56"/>
        <v>3822.5</v>
      </c>
      <c r="S322" s="32">
        <f t="shared" ref="S322:S385" si="60">+G322-Q322</f>
        <v>23497.5</v>
      </c>
      <c r="T322" s="55" t="s">
        <v>45</v>
      </c>
    </row>
    <row r="323" spans="1:20" s="15" customFormat="1" x14ac:dyDescent="0.25">
      <c r="A323" s="90">
        <v>318</v>
      </c>
      <c r="B323" s="28" t="s">
        <v>336</v>
      </c>
      <c r="C323" s="104" t="s">
        <v>942</v>
      </c>
      <c r="D323" s="28" t="s">
        <v>333</v>
      </c>
      <c r="E323" s="28" t="s">
        <v>404</v>
      </c>
      <c r="F323" s="29" t="s">
        <v>950</v>
      </c>
      <c r="G323" s="30">
        <v>46000</v>
      </c>
      <c r="H323" s="53">
        <v>1051.3499999999999</v>
      </c>
      <c r="I323" s="32">
        <v>25</v>
      </c>
      <c r="J323" s="53">
        <v>1320.2</v>
      </c>
      <c r="K323" s="54">
        <f t="shared" si="59"/>
        <v>3265.9999999999995</v>
      </c>
      <c r="L323" s="54">
        <f t="shared" si="58"/>
        <v>506.00000000000006</v>
      </c>
      <c r="M323" s="53">
        <v>1398.4</v>
      </c>
      <c r="N323" s="32">
        <f t="shared" si="53"/>
        <v>3261.4</v>
      </c>
      <c r="O323" s="32"/>
      <c r="P323" s="32">
        <f t="shared" si="54"/>
        <v>2718.6000000000004</v>
      </c>
      <c r="Q323" s="32">
        <f t="shared" si="55"/>
        <v>3794.9500000000003</v>
      </c>
      <c r="R323" s="32">
        <f t="shared" si="56"/>
        <v>7033.4</v>
      </c>
      <c r="S323" s="32">
        <f t="shared" si="60"/>
        <v>42205.05</v>
      </c>
      <c r="T323" s="55" t="s">
        <v>45</v>
      </c>
    </row>
    <row r="324" spans="1:20" s="15" customFormat="1" x14ac:dyDescent="0.25">
      <c r="A324" s="90">
        <v>319</v>
      </c>
      <c r="B324" s="28" t="s">
        <v>353</v>
      </c>
      <c r="C324" s="104" t="s">
        <v>942</v>
      </c>
      <c r="D324" s="28" t="s">
        <v>352</v>
      </c>
      <c r="E324" s="28" t="s">
        <v>169</v>
      </c>
      <c r="F324" s="29" t="s">
        <v>951</v>
      </c>
      <c r="G324" s="30">
        <v>46000</v>
      </c>
      <c r="H324" s="30">
        <v>1289.46</v>
      </c>
      <c r="I324" s="32">
        <v>25</v>
      </c>
      <c r="J324" s="53">
        <v>1320.2</v>
      </c>
      <c r="K324" s="54">
        <f t="shared" si="59"/>
        <v>3265.9999999999995</v>
      </c>
      <c r="L324" s="54">
        <f t="shared" si="58"/>
        <v>506.00000000000006</v>
      </c>
      <c r="M324" s="53">
        <v>1398.4</v>
      </c>
      <c r="N324" s="32">
        <f t="shared" si="53"/>
        <v>3261.4</v>
      </c>
      <c r="O324" s="32"/>
      <c r="P324" s="32">
        <f t="shared" si="54"/>
        <v>2718.6000000000004</v>
      </c>
      <c r="Q324" s="32">
        <f t="shared" si="55"/>
        <v>4033.06</v>
      </c>
      <c r="R324" s="32">
        <f t="shared" si="56"/>
        <v>7033.4</v>
      </c>
      <c r="S324" s="32">
        <f t="shared" si="60"/>
        <v>41966.94</v>
      </c>
      <c r="T324" s="55" t="s">
        <v>45</v>
      </c>
    </row>
    <row r="325" spans="1:20" s="15" customFormat="1" x14ac:dyDescent="0.25">
      <c r="A325" s="90">
        <v>320</v>
      </c>
      <c r="B325" s="28" t="s">
        <v>354</v>
      </c>
      <c r="C325" s="104" t="s">
        <v>943</v>
      </c>
      <c r="D325" s="28" t="s">
        <v>352</v>
      </c>
      <c r="E325" s="28" t="s">
        <v>37</v>
      </c>
      <c r="F325" s="29" t="s">
        <v>951</v>
      </c>
      <c r="G325" s="30">
        <v>25000</v>
      </c>
      <c r="H325" s="31">
        <v>0</v>
      </c>
      <c r="I325" s="32">
        <v>25</v>
      </c>
      <c r="J325" s="53">
        <v>717.5</v>
      </c>
      <c r="K325" s="54">
        <f t="shared" si="59"/>
        <v>1774.9999999999998</v>
      </c>
      <c r="L325" s="54">
        <f t="shared" si="58"/>
        <v>275</v>
      </c>
      <c r="M325" s="53">
        <v>760</v>
      </c>
      <c r="N325" s="32">
        <f t="shared" si="53"/>
        <v>1772.5000000000002</v>
      </c>
      <c r="O325" s="32"/>
      <c r="P325" s="32">
        <f t="shared" si="54"/>
        <v>1477.5</v>
      </c>
      <c r="Q325" s="32">
        <f t="shared" si="55"/>
        <v>1502.5</v>
      </c>
      <c r="R325" s="32">
        <f t="shared" si="56"/>
        <v>3822.5</v>
      </c>
      <c r="S325" s="32">
        <f t="shared" si="60"/>
        <v>23497.5</v>
      </c>
      <c r="T325" s="55" t="s">
        <v>45</v>
      </c>
    </row>
    <row r="326" spans="1:20" s="15" customFormat="1" x14ac:dyDescent="0.25">
      <c r="A326" s="90">
        <v>321</v>
      </c>
      <c r="B326" s="28" t="s">
        <v>979</v>
      </c>
      <c r="C326" s="104" t="s">
        <v>942</v>
      </c>
      <c r="D326" s="28" t="s">
        <v>352</v>
      </c>
      <c r="E326" s="28" t="s">
        <v>143</v>
      </c>
      <c r="F326" s="29" t="s">
        <v>950</v>
      </c>
      <c r="G326" s="30">
        <v>22000</v>
      </c>
      <c r="H326" s="31">
        <v>0</v>
      </c>
      <c r="I326" s="32">
        <v>25</v>
      </c>
      <c r="J326" s="53">
        <v>631.4</v>
      </c>
      <c r="K326" s="54">
        <f t="shared" si="59"/>
        <v>1561.9999999999998</v>
      </c>
      <c r="L326" s="54">
        <f t="shared" si="58"/>
        <v>242.00000000000003</v>
      </c>
      <c r="M326" s="53">
        <v>668.8</v>
      </c>
      <c r="N326" s="32">
        <f t="shared" ref="N326:N389" si="61">+G326*7.09%</f>
        <v>1559.8000000000002</v>
      </c>
      <c r="O326" s="32"/>
      <c r="P326" s="32">
        <f t="shared" si="54"/>
        <v>1300.1999999999998</v>
      </c>
      <c r="Q326" s="32">
        <f t="shared" si="55"/>
        <v>1325.1999999999998</v>
      </c>
      <c r="R326" s="51">
        <f t="shared" si="56"/>
        <v>3363.8</v>
      </c>
      <c r="S326" s="51">
        <f t="shared" si="60"/>
        <v>20674.8</v>
      </c>
      <c r="T326" s="55" t="s">
        <v>45</v>
      </c>
    </row>
    <row r="327" spans="1:20" s="15" customFormat="1" x14ac:dyDescent="0.25">
      <c r="A327" s="90">
        <v>322</v>
      </c>
      <c r="B327" s="28" t="s">
        <v>355</v>
      </c>
      <c r="C327" s="104" t="s">
        <v>942</v>
      </c>
      <c r="D327" s="28" t="s">
        <v>352</v>
      </c>
      <c r="E327" s="28" t="s">
        <v>406</v>
      </c>
      <c r="F327" s="29" t="s">
        <v>951</v>
      </c>
      <c r="G327" s="30">
        <v>90000</v>
      </c>
      <c r="H327" s="30">
        <v>8959.43</v>
      </c>
      <c r="I327" s="32">
        <v>25</v>
      </c>
      <c r="J327" s="53">
        <v>2583</v>
      </c>
      <c r="K327" s="54">
        <f t="shared" si="59"/>
        <v>6389.9999999999991</v>
      </c>
      <c r="L327" s="54">
        <f t="shared" si="58"/>
        <v>990.00000000000011</v>
      </c>
      <c r="M327" s="53">
        <v>2736</v>
      </c>
      <c r="N327" s="32">
        <f t="shared" si="61"/>
        <v>6381</v>
      </c>
      <c r="O327" s="32"/>
      <c r="P327" s="32">
        <f t="shared" si="54"/>
        <v>5319</v>
      </c>
      <c r="Q327" s="32">
        <f t="shared" si="55"/>
        <v>14303.43</v>
      </c>
      <c r="R327" s="32">
        <f t="shared" si="56"/>
        <v>13761</v>
      </c>
      <c r="S327" s="32">
        <f t="shared" si="60"/>
        <v>75696.570000000007</v>
      </c>
      <c r="T327" s="55" t="s">
        <v>45</v>
      </c>
    </row>
    <row r="328" spans="1:20" s="15" customFormat="1" x14ac:dyDescent="0.25">
      <c r="A328" s="90">
        <v>323</v>
      </c>
      <c r="B328" s="28" t="s">
        <v>1124</v>
      </c>
      <c r="C328" s="104" t="s">
        <v>942</v>
      </c>
      <c r="D328" s="28" t="s">
        <v>1123</v>
      </c>
      <c r="E328" s="28" t="s">
        <v>198</v>
      </c>
      <c r="F328" s="29" t="s">
        <v>946</v>
      </c>
      <c r="G328" s="30">
        <v>12650</v>
      </c>
      <c r="H328" s="31">
        <v>0</v>
      </c>
      <c r="I328" s="32">
        <v>25</v>
      </c>
      <c r="J328" s="53">
        <v>363.06</v>
      </c>
      <c r="K328" s="54">
        <f t="shared" si="59"/>
        <v>898.14999999999986</v>
      </c>
      <c r="L328" s="54">
        <f t="shared" si="58"/>
        <v>139.15</v>
      </c>
      <c r="M328" s="53">
        <v>384.56</v>
      </c>
      <c r="N328" s="32">
        <f t="shared" si="61"/>
        <v>896.8850000000001</v>
      </c>
      <c r="O328" s="32"/>
      <c r="P328" s="32">
        <f t="shared" si="54"/>
        <v>747.62</v>
      </c>
      <c r="Q328" s="32">
        <f t="shared" si="55"/>
        <v>772.62</v>
      </c>
      <c r="R328" s="32">
        <f t="shared" si="56"/>
        <v>1934.1849999999999</v>
      </c>
      <c r="S328" s="32">
        <f t="shared" si="60"/>
        <v>11877.38</v>
      </c>
      <c r="T328" s="55" t="s">
        <v>45</v>
      </c>
    </row>
    <row r="329" spans="1:20" s="15" customFormat="1" x14ac:dyDescent="0.25">
      <c r="A329" s="90">
        <v>324</v>
      </c>
      <c r="B329" s="28" t="s">
        <v>342</v>
      </c>
      <c r="C329" s="104" t="s">
        <v>942</v>
      </c>
      <c r="D329" s="28" t="s">
        <v>341</v>
      </c>
      <c r="E329" s="28" t="s">
        <v>406</v>
      </c>
      <c r="F329" s="29" t="s">
        <v>951</v>
      </c>
      <c r="G329" s="30">
        <v>46000</v>
      </c>
      <c r="H329" s="30">
        <v>1289.46</v>
      </c>
      <c r="I329" s="32">
        <v>25</v>
      </c>
      <c r="J329" s="53">
        <v>1320.2</v>
      </c>
      <c r="K329" s="54">
        <f t="shared" si="59"/>
        <v>3265.9999999999995</v>
      </c>
      <c r="L329" s="54">
        <f t="shared" si="58"/>
        <v>506.00000000000006</v>
      </c>
      <c r="M329" s="53">
        <v>1398.4</v>
      </c>
      <c r="N329" s="32">
        <f t="shared" si="61"/>
        <v>3261.4</v>
      </c>
      <c r="O329" s="32"/>
      <c r="P329" s="32">
        <f t="shared" ref="P329:P392" si="62">+J329+M329</f>
        <v>2718.6000000000004</v>
      </c>
      <c r="Q329" s="32">
        <f t="shared" si="55"/>
        <v>4033.06</v>
      </c>
      <c r="R329" s="32">
        <f t="shared" si="56"/>
        <v>7033.4</v>
      </c>
      <c r="S329" s="32">
        <f t="shared" si="60"/>
        <v>41966.94</v>
      </c>
      <c r="T329" s="55" t="s">
        <v>45</v>
      </c>
    </row>
    <row r="330" spans="1:20" s="15" customFormat="1" x14ac:dyDescent="0.25">
      <c r="A330" s="90">
        <v>325</v>
      </c>
      <c r="B330" s="28" t="s">
        <v>343</v>
      </c>
      <c r="C330" s="104" t="s">
        <v>942</v>
      </c>
      <c r="D330" s="28" t="s">
        <v>341</v>
      </c>
      <c r="E330" s="28" t="s">
        <v>404</v>
      </c>
      <c r="F330" s="29" t="s">
        <v>950</v>
      </c>
      <c r="G330" s="30">
        <v>46000</v>
      </c>
      <c r="H330" s="31">
        <v>813.25</v>
      </c>
      <c r="I330" s="32">
        <v>25</v>
      </c>
      <c r="J330" s="53">
        <v>1320.2</v>
      </c>
      <c r="K330" s="54">
        <f t="shared" si="59"/>
        <v>3265.9999999999995</v>
      </c>
      <c r="L330" s="54">
        <f t="shared" si="58"/>
        <v>506.00000000000006</v>
      </c>
      <c r="M330" s="53">
        <v>1398.4</v>
      </c>
      <c r="N330" s="32">
        <f t="shared" si="61"/>
        <v>3261.4</v>
      </c>
      <c r="O330" s="32"/>
      <c r="P330" s="32">
        <f t="shared" si="62"/>
        <v>2718.6000000000004</v>
      </c>
      <c r="Q330" s="32">
        <f t="shared" si="55"/>
        <v>3556.85</v>
      </c>
      <c r="R330" s="32">
        <f t="shared" si="56"/>
        <v>7033.4</v>
      </c>
      <c r="S330" s="32">
        <f t="shared" si="60"/>
        <v>42443.15</v>
      </c>
      <c r="T330" s="55" t="s">
        <v>45</v>
      </c>
    </row>
    <row r="331" spans="1:20" s="15" customFormat="1" x14ac:dyDescent="0.25">
      <c r="A331" s="90">
        <v>326</v>
      </c>
      <c r="B331" s="28" t="s">
        <v>344</v>
      </c>
      <c r="C331" s="104" t="s">
        <v>942</v>
      </c>
      <c r="D331" s="28" t="s">
        <v>341</v>
      </c>
      <c r="E331" s="28" t="s">
        <v>404</v>
      </c>
      <c r="F331" s="29" t="s">
        <v>951</v>
      </c>
      <c r="G331" s="30">
        <v>46000</v>
      </c>
      <c r="H331" s="53">
        <v>1289.46</v>
      </c>
      <c r="I331" s="32">
        <v>25</v>
      </c>
      <c r="J331" s="53">
        <v>1320.2</v>
      </c>
      <c r="K331" s="54">
        <f t="shared" si="59"/>
        <v>3265.9999999999995</v>
      </c>
      <c r="L331" s="54">
        <f t="shared" si="58"/>
        <v>506.00000000000006</v>
      </c>
      <c r="M331" s="53">
        <v>1398.4</v>
      </c>
      <c r="N331" s="32">
        <f t="shared" si="61"/>
        <v>3261.4</v>
      </c>
      <c r="O331" s="32"/>
      <c r="P331" s="32">
        <f t="shared" si="62"/>
        <v>2718.6000000000004</v>
      </c>
      <c r="Q331" s="32">
        <f t="shared" si="55"/>
        <v>4033.06</v>
      </c>
      <c r="R331" s="32">
        <f t="shared" si="56"/>
        <v>7033.4</v>
      </c>
      <c r="S331" s="32">
        <f t="shared" si="60"/>
        <v>41966.94</v>
      </c>
      <c r="T331" s="55" t="s">
        <v>45</v>
      </c>
    </row>
    <row r="332" spans="1:20" s="15" customFormat="1" x14ac:dyDescent="0.25">
      <c r="A332" s="90">
        <v>327</v>
      </c>
      <c r="B332" s="28" t="s">
        <v>345</v>
      </c>
      <c r="C332" s="104" t="s">
        <v>942</v>
      </c>
      <c r="D332" s="28" t="s">
        <v>341</v>
      </c>
      <c r="E332" s="28" t="s">
        <v>404</v>
      </c>
      <c r="F332" s="29" t="s">
        <v>951</v>
      </c>
      <c r="G332" s="30">
        <v>46000</v>
      </c>
      <c r="H332" s="31">
        <v>813.25</v>
      </c>
      <c r="I332" s="32">
        <v>25</v>
      </c>
      <c r="J332" s="53">
        <v>1320.2</v>
      </c>
      <c r="K332" s="54">
        <f t="shared" si="59"/>
        <v>3265.9999999999995</v>
      </c>
      <c r="L332" s="54">
        <f t="shared" si="58"/>
        <v>506.00000000000006</v>
      </c>
      <c r="M332" s="53">
        <v>1398.4</v>
      </c>
      <c r="N332" s="32">
        <f t="shared" si="61"/>
        <v>3261.4</v>
      </c>
      <c r="O332" s="32"/>
      <c r="P332" s="32">
        <f t="shared" si="62"/>
        <v>2718.6000000000004</v>
      </c>
      <c r="Q332" s="32">
        <f t="shared" si="55"/>
        <v>3556.85</v>
      </c>
      <c r="R332" s="32">
        <f t="shared" si="56"/>
        <v>7033.4</v>
      </c>
      <c r="S332" s="32">
        <f t="shared" si="60"/>
        <v>42443.15</v>
      </c>
      <c r="T332" s="55" t="s">
        <v>45</v>
      </c>
    </row>
    <row r="333" spans="1:20" s="15" customFormat="1" x14ac:dyDescent="0.25">
      <c r="A333" s="90">
        <v>328</v>
      </c>
      <c r="B333" s="28" t="s">
        <v>346</v>
      </c>
      <c r="C333" s="104" t="s">
        <v>942</v>
      </c>
      <c r="D333" s="28" t="s">
        <v>341</v>
      </c>
      <c r="E333" s="28" t="s">
        <v>143</v>
      </c>
      <c r="F333" s="29" t="s">
        <v>950</v>
      </c>
      <c r="G333" s="30">
        <v>22000</v>
      </c>
      <c r="H333" s="31">
        <v>0</v>
      </c>
      <c r="I333" s="32">
        <v>25</v>
      </c>
      <c r="J333" s="53">
        <v>631.4</v>
      </c>
      <c r="K333" s="54">
        <f t="shared" si="59"/>
        <v>1561.9999999999998</v>
      </c>
      <c r="L333" s="54">
        <f t="shared" si="58"/>
        <v>242.00000000000003</v>
      </c>
      <c r="M333" s="53">
        <v>668.8</v>
      </c>
      <c r="N333" s="32">
        <f t="shared" si="61"/>
        <v>1559.8000000000002</v>
      </c>
      <c r="O333" s="32"/>
      <c r="P333" s="32">
        <f t="shared" si="62"/>
        <v>1300.1999999999998</v>
      </c>
      <c r="Q333" s="32">
        <f t="shared" si="55"/>
        <v>1325.1999999999998</v>
      </c>
      <c r="R333" s="32">
        <f t="shared" si="56"/>
        <v>3363.8</v>
      </c>
      <c r="S333" s="32">
        <f t="shared" si="60"/>
        <v>20674.8</v>
      </c>
      <c r="T333" s="55" t="s">
        <v>45</v>
      </c>
    </row>
    <row r="334" spans="1:20" s="15" customFormat="1" x14ac:dyDescent="0.25">
      <c r="A334" s="90">
        <v>329</v>
      </c>
      <c r="B334" s="28" t="s">
        <v>347</v>
      </c>
      <c r="C334" s="104" t="s">
        <v>942</v>
      </c>
      <c r="D334" s="28" t="s">
        <v>341</v>
      </c>
      <c r="E334" s="28" t="s">
        <v>143</v>
      </c>
      <c r="F334" s="29" t="s">
        <v>950</v>
      </c>
      <c r="G334" s="30">
        <v>22000</v>
      </c>
      <c r="H334" s="31">
        <v>0</v>
      </c>
      <c r="I334" s="32">
        <v>25</v>
      </c>
      <c r="J334" s="53">
        <v>631.4</v>
      </c>
      <c r="K334" s="54">
        <f t="shared" si="59"/>
        <v>1561.9999999999998</v>
      </c>
      <c r="L334" s="54">
        <f t="shared" si="58"/>
        <v>242.00000000000003</v>
      </c>
      <c r="M334" s="53">
        <v>668.8</v>
      </c>
      <c r="N334" s="32">
        <f t="shared" si="61"/>
        <v>1559.8000000000002</v>
      </c>
      <c r="O334" s="32"/>
      <c r="P334" s="32">
        <f t="shared" si="62"/>
        <v>1300.1999999999998</v>
      </c>
      <c r="Q334" s="32">
        <f t="shared" si="55"/>
        <v>1325.1999999999998</v>
      </c>
      <c r="R334" s="32">
        <f t="shared" si="56"/>
        <v>3363.8</v>
      </c>
      <c r="S334" s="32">
        <f t="shared" si="60"/>
        <v>20674.8</v>
      </c>
      <c r="T334" s="55" t="s">
        <v>45</v>
      </c>
    </row>
    <row r="335" spans="1:20" s="15" customFormat="1" x14ac:dyDescent="0.25">
      <c r="A335" s="90">
        <v>330</v>
      </c>
      <c r="B335" s="28" t="s">
        <v>1022</v>
      </c>
      <c r="C335" s="104" t="s">
        <v>942</v>
      </c>
      <c r="D335" s="28" t="s">
        <v>341</v>
      </c>
      <c r="E335" s="28" t="s">
        <v>198</v>
      </c>
      <c r="F335" s="29" t="s">
        <v>950</v>
      </c>
      <c r="G335" s="30">
        <v>12650</v>
      </c>
      <c r="H335" s="31">
        <v>0</v>
      </c>
      <c r="I335" s="32">
        <v>25</v>
      </c>
      <c r="J335" s="53">
        <v>363.06</v>
      </c>
      <c r="K335" s="54">
        <f t="shared" si="59"/>
        <v>898.14999999999986</v>
      </c>
      <c r="L335" s="54">
        <f t="shared" si="58"/>
        <v>139.15</v>
      </c>
      <c r="M335" s="53">
        <v>384.56</v>
      </c>
      <c r="N335" s="32">
        <f t="shared" si="61"/>
        <v>896.8850000000001</v>
      </c>
      <c r="O335" s="32"/>
      <c r="P335" s="32">
        <f t="shared" si="62"/>
        <v>747.62</v>
      </c>
      <c r="Q335" s="32">
        <f t="shared" si="55"/>
        <v>772.62</v>
      </c>
      <c r="R335" s="32">
        <f t="shared" si="56"/>
        <v>1934.1849999999999</v>
      </c>
      <c r="S335" s="32">
        <f t="shared" si="60"/>
        <v>11877.38</v>
      </c>
      <c r="T335" s="55" t="s">
        <v>45</v>
      </c>
    </row>
    <row r="336" spans="1:20" s="15" customFormat="1" x14ac:dyDescent="0.25">
      <c r="A336" s="90">
        <v>331</v>
      </c>
      <c r="B336" s="28" t="s">
        <v>348</v>
      </c>
      <c r="C336" s="104" t="s">
        <v>942</v>
      </c>
      <c r="D336" s="28" t="s">
        <v>341</v>
      </c>
      <c r="E336" s="28" t="s">
        <v>406</v>
      </c>
      <c r="F336" s="29" t="s">
        <v>951</v>
      </c>
      <c r="G336" s="30">
        <v>46000</v>
      </c>
      <c r="H336" s="53">
        <v>1289.46</v>
      </c>
      <c r="I336" s="32">
        <v>25</v>
      </c>
      <c r="J336" s="53">
        <v>1320.2</v>
      </c>
      <c r="K336" s="54">
        <f t="shared" si="59"/>
        <v>3265.9999999999995</v>
      </c>
      <c r="L336" s="54">
        <f t="shared" si="58"/>
        <v>506.00000000000006</v>
      </c>
      <c r="M336" s="53">
        <v>1398.4</v>
      </c>
      <c r="N336" s="32">
        <f t="shared" si="61"/>
        <v>3261.4</v>
      </c>
      <c r="O336" s="32"/>
      <c r="P336" s="32">
        <f t="shared" si="62"/>
        <v>2718.6000000000004</v>
      </c>
      <c r="Q336" s="32">
        <f t="shared" si="55"/>
        <v>4033.06</v>
      </c>
      <c r="R336" s="32">
        <f t="shared" si="56"/>
        <v>7033.4</v>
      </c>
      <c r="S336" s="32">
        <f t="shared" si="60"/>
        <v>41966.94</v>
      </c>
      <c r="T336" s="55" t="s">
        <v>45</v>
      </c>
    </row>
    <row r="337" spans="1:20" s="15" customFormat="1" x14ac:dyDescent="0.25">
      <c r="A337" s="90">
        <v>332</v>
      </c>
      <c r="B337" s="28" t="s">
        <v>349</v>
      </c>
      <c r="C337" s="104" t="s">
        <v>942</v>
      </c>
      <c r="D337" s="28" t="s">
        <v>341</v>
      </c>
      <c r="E337" s="28" t="s">
        <v>143</v>
      </c>
      <c r="F337" s="29" t="s">
        <v>950</v>
      </c>
      <c r="G337" s="30">
        <v>22000</v>
      </c>
      <c r="H337" s="31">
        <v>0</v>
      </c>
      <c r="I337" s="32">
        <v>25</v>
      </c>
      <c r="J337" s="53">
        <v>631.4</v>
      </c>
      <c r="K337" s="54">
        <f t="shared" si="59"/>
        <v>1561.9999999999998</v>
      </c>
      <c r="L337" s="54">
        <f t="shared" si="58"/>
        <v>242.00000000000003</v>
      </c>
      <c r="M337" s="53">
        <v>668.8</v>
      </c>
      <c r="N337" s="32">
        <f t="shared" si="61"/>
        <v>1559.8000000000002</v>
      </c>
      <c r="O337" s="32"/>
      <c r="P337" s="32">
        <f t="shared" si="62"/>
        <v>1300.1999999999998</v>
      </c>
      <c r="Q337" s="32">
        <f t="shared" si="55"/>
        <v>1325.1999999999998</v>
      </c>
      <c r="R337" s="32">
        <f t="shared" si="56"/>
        <v>3363.8</v>
      </c>
      <c r="S337" s="32">
        <f t="shared" si="60"/>
        <v>20674.8</v>
      </c>
      <c r="T337" s="55" t="s">
        <v>45</v>
      </c>
    </row>
    <row r="338" spans="1:20" s="15" customFormat="1" x14ac:dyDescent="0.25">
      <c r="A338" s="90">
        <v>333</v>
      </c>
      <c r="B338" s="28" t="s">
        <v>351</v>
      </c>
      <c r="C338" s="104" t="s">
        <v>942</v>
      </c>
      <c r="D338" s="28" t="s">
        <v>350</v>
      </c>
      <c r="E338" s="28" t="s">
        <v>143</v>
      </c>
      <c r="F338" s="29" t="s">
        <v>950</v>
      </c>
      <c r="G338" s="30">
        <v>22000</v>
      </c>
      <c r="H338" s="31">
        <v>0</v>
      </c>
      <c r="I338" s="32">
        <v>25</v>
      </c>
      <c r="J338" s="53">
        <v>631.4</v>
      </c>
      <c r="K338" s="54">
        <f t="shared" si="59"/>
        <v>1561.9999999999998</v>
      </c>
      <c r="L338" s="54">
        <f t="shared" si="58"/>
        <v>242.00000000000003</v>
      </c>
      <c r="M338" s="53">
        <v>668.8</v>
      </c>
      <c r="N338" s="32">
        <f t="shared" si="61"/>
        <v>1559.8000000000002</v>
      </c>
      <c r="O338" s="32"/>
      <c r="P338" s="32">
        <f t="shared" si="62"/>
        <v>1300.1999999999998</v>
      </c>
      <c r="Q338" s="32">
        <f t="shared" si="55"/>
        <v>1325.1999999999998</v>
      </c>
      <c r="R338" s="32">
        <f t="shared" si="56"/>
        <v>3363.8</v>
      </c>
      <c r="S338" s="32">
        <f t="shared" si="60"/>
        <v>20674.8</v>
      </c>
      <c r="T338" s="55" t="s">
        <v>45</v>
      </c>
    </row>
    <row r="339" spans="1:20" s="15" customFormat="1" x14ac:dyDescent="0.25">
      <c r="A339" s="90">
        <v>334</v>
      </c>
      <c r="B339" s="28" t="s">
        <v>357</v>
      </c>
      <c r="C339" s="104" t="s">
        <v>942</v>
      </c>
      <c r="D339" s="28" t="s">
        <v>356</v>
      </c>
      <c r="E339" s="28" t="s">
        <v>70</v>
      </c>
      <c r="F339" s="29" t="s">
        <v>950</v>
      </c>
      <c r="G339" s="30">
        <v>25000</v>
      </c>
      <c r="H339" s="31">
        <v>0</v>
      </c>
      <c r="I339" s="32">
        <v>25</v>
      </c>
      <c r="J339" s="53">
        <v>717.5</v>
      </c>
      <c r="K339" s="54">
        <f t="shared" si="59"/>
        <v>1774.9999999999998</v>
      </c>
      <c r="L339" s="54">
        <f t="shared" si="58"/>
        <v>275</v>
      </c>
      <c r="M339" s="53">
        <v>760</v>
      </c>
      <c r="N339" s="32">
        <f t="shared" si="61"/>
        <v>1772.5000000000002</v>
      </c>
      <c r="O339" s="32"/>
      <c r="P339" s="32">
        <f t="shared" si="62"/>
        <v>1477.5</v>
      </c>
      <c r="Q339" s="32">
        <f t="shared" si="55"/>
        <v>1502.5</v>
      </c>
      <c r="R339" s="32">
        <f t="shared" si="56"/>
        <v>3822.5</v>
      </c>
      <c r="S339" s="32">
        <f t="shared" si="60"/>
        <v>23497.5</v>
      </c>
      <c r="T339" s="55" t="s">
        <v>45</v>
      </c>
    </row>
    <row r="340" spans="1:20" s="15" customFormat="1" x14ac:dyDescent="0.25">
      <c r="A340" s="90">
        <v>335</v>
      </c>
      <c r="B340" s="28" t="s">
        <v>359</v>
      </c>
      <c r="C340" s="104" t="s">
        <v>943</v>
      </c>
      <c r="D340" s="28" t="s">
        <v>358</v>
      </c>
      <c r="E340" s="28" t="s">
        <v>70</v>
      </c>
      <c r="F340" s="29" t="s">
        <v>950</v>
      </c>
      <c r="G340" s="30">
        <v>25000</v>
      </c>
      <c r="H340" s="31">
        <v>0</v>
      </c>
      <c r="I340" s="32">
        <v>25</v>
      </c>
      <c r="J340" s="53">
        <v>717.5</v>
      </c>
      <c r="K340" s="54">
        <f t="shared" si="59"/>
        <v>1774.9999999999998</v>
      </c>
      <c r="L340" s="54">
        <f t="shared" si="58"/>
        <v>275</v>
      </c>
      <c r="M340" s="53">
        <v>760</v>
      </c>
      <c r="N340" s="32">
        <f t="shared" si="61"/>
        <v>1772.5000000000002</v>
      </c>
      <c r="O340" s="32"/>
      <c r="P340" s="32">
        <f t="shared" si="62"/>
        <v>1477.5</v>
      </c>
      <c r="Q340" s="32">
        <f t="shared" si="55"/>
        <v>1502.5</v>
      </c>
      <c r="R340" s="32">
        <f t="shared" si="56"/>
        <v>3822.5</v>
      </c>
      <c r="S340" s="32">
        <f t="shared" si="60"/>
        <v>23497.5</v>
      </c>
      <c r="T340" s="55" t="s">
        <v>45</v>
      </c>
    </row>
    <row r="341" spans="1:20" s="15" customFormat="1" x14ac:dyDescent="0.25">
      <c r="A341" s="90">
        <v>336</v>
      </c>
      <c r="B341" s="28" t="s">
        <v>419</v>
      </c>
      <c r="C341" s="104" t="s">
        <v>943</v>
      </c>
      <c r="D341" s="28" t="s">
        <v>418</v>
      </c>
      <c r="E341" s="28" t="s">
        <v>70</v>
      </c>
      <c r="F341" s="29" t="s">
        <v>950</v>
      </c>
      <c r="G341" s="30">
        <v>25000</v>
      </c>
      <c r="H341" s="31">
        <v>0</v>
      </c>
      <c r="I341" s="32">
        <v>25</v>
      </c>
      <c r="J341" s="53">
        <v>717.5</v>
      </c>
      <c r="K341" s="54">
        <f t="shared" si="59"/>
        <v>1774.9999999999998</v>
      </c>
      <c r="L341" s="54">
        <f t="shared" si="58"/>
        <v>275</v>
      </c>
      <c r="M341" s="53">
        <v>760</v>
      </c>
      <c r="N341" s="32">
        <f t="shared" si="61"/>
        <v>1772.5000000000002</v>
      </c>
      <c r="O341" s="32"/>
      <c r="P341" s="32">
        <f t="shared" si="62"/>
        <v>1477.5</v>
      </c>
      <c r="Q341" s="32">
        <f t="shared" ref="Q341:Q404" si="63">+H341+I341+J341+M341+O341</f>
        <v>1502.5</v>
      </c>
      <c r="R341" s="32">
        <f t="shared" ref="R341:R404" si="64">+K341+L341+N341</f>
        <v>3822.5</v>
      </c>
      <c r="S341" s="32">
        <f t="shared" si="60"/>
        <v>23497.5</v>
      </c>
      <c r="T341" s="55" t="s">
        <v>45</v>
      </c>
    </row>
    <row r="342" spans="1:20" s="15" customFormat="1" x14ac:dyDescent="0.25">
      <c r="A342" s="90">
        <v>337</v>
      </c>
      <c r="B342" s="28" t="s">
        <v>338</v>
      </c>
      <c r="C342" s="104" t="s">
        <v>942</v>
      </c>
      <c r="D342" s="28" t="s">
        <v>337</v>
      </c>
      <c r="E342" s="28" t="s">
        <v>406</v>
      </c>
      <c r="F342" s="29" t="s">
        <v>950</v>
      </c>
      <c r="G342" s="30">
        <v>46000</v>
      </c>
      <c r="H342" s="53">
        <v>1051.3499999999999</v>
      </c>
      <c r="I342" s="32">
        <v>25</v>
      </c>
      <c r="J342" s="53">
        <v>1320.2</v>
      </c>
      <c r="K342" s="54">
        <f t="shared" si="59"/>
        <v>3265.9999999999995</v>
      </c>
      <c r="L342" s="54">
        <f t="shared" si="58"/>
        <v>506.00000000000006</v>
      </c>
      <c r="M342" s="53">
        <v>1398.4</v>
      </c>
      <c r="N342" s="32">
        <f t="shared" si="61"/>
        <v>3261.4</v>
      </c>
      <c r="O342" s="32"/>
      <c r="P342" s="32">
        <f t="shared" si="62"/>
        <v>2718.6000000000004</v>
      </c>
      <c r="Q342" s="32">
        <f t="shared" si="63"/>
        <v>3794.9500000000003</v>
      </c>
      <c r="R342" s="32">
        <f t="shared" si="64"/>
        <v>7033.4</v>
      </c>
      <c r="S342" s="32">
        <f t="shared" si="60"/>
        <v>42205.05</v>
      </c>
      <c r="T342" s="55" t="s">
        <v>45</v>
      </c>
    </row>
    <row r="343" spans="1:20" s="15" customFormat="1" x14ac:dyDescent="0.25">
      <c r="A343" s="90">
        <v>338</v>
      </c>
      <c r="B343" s="28" t="s">
        <v>999</v>
      </c>
      <c r="C343" s="104" t="s">
        <v>942</v>
      </c>
      <c r="D343" s="28" t="s">
        <v>337</v>
      </c>
      <c r="E343" s="28" t="s">
        <v>1000</v>
      </c>
      <c r="F343" s="29" t="s">
        <v>950</v>
      </c>
      <c r="G343" s="30">
        <v>25000</v>
      </c>
      <c r="H343" s="31">
        <v>0</v>
      </c>
      <c r="I343" s="32">
        <v>25</v>
      </c>
      <c r="J343" s="53">
        <v>717.5</v>
      </c>
      <c r="K343" s="54">
        <f t="shared" si="59"/>
        <v>1774.9999999999998</v>
      </c>
      <c r="L343" s="54">
        <f t="shared" si="58"/>
        <v>275</v>
      </c>
      <c r="M343" s="53">
        <v>760</v>
      </c>
      <c r="N343" s="32">
        <f t="shared" si="61"/>
        <v>1772.5000000000002</v>
      </c>
      <c r="O343" s="32"/>
      <c r="P343" s="32">
        <f t="shared" si="62"/>
        <v>1477.5</v>
      </c>
      <c r="Q343" s="32">
        <f t="shared" si="63"/>
        <v>1502.5</v>
      </c>
      <c r="R343" s="32">
        <f t="shared" si="64"/>
        <v>3822.5</v>
      </c>
      <c r="S343" s="32">
        <f t="shared" si="60"/>
        <v>23497.5</v>
      </c>
      <c r="T343" s="55" t="s">
        <v>45</v>
      </c>
    </row>
    <row r="344" spans="1:20" s="15" customFormat="1" x14ac:dyDescent="0.25">
      <c r="A344" s="90">
        <v>339</v>
      </c>
      <c r="B344" s="28" t="s">
        <v>1030</v>
      </c>
      <c r="C344" s="104" t="s">
        <v>942</v>
      </c>
      <c r="D344" s="28" t="s">
        <v>1031</v>
      </c>
      <c r="E344" s="28" t="s">
        <v>1000</v>
      </c>
      <c r="F344" s="29" t="s">
        <v>950</v>
      </c>
      <c r="G344" s="30">
        <v>25000</v>
      </c>
      <c r="H344" s="31">
        <v>0</v>
      </c>
      <c r="I344" s="32">
        <v>25</v>
      </c>
      <c r="J344" s="53">
        <v>717.5</v>
      </c>
      <c r="K344" s="54">
        <f t="shared" si="59"/>
        <v>1774.9999999999998</v>
      </c>
      <c r="L344" s="54">
        <f t="shared" si="58"/>
        <v>275</v>
      </c>
      <c r="M344" s="53">
        <v>760</v>
      </c>
      <c r="N344" s="32">
        <f t="shared" si="61"/>
        <v>1772.5000000000002</v>
      </c>
      <c r="O344" s="32"/>
      <c r="P344" s="32">
        <f t="shared" si="62"/>
        <v>1477.5</v>
      </c>
      <c r="Q344" s="32">
        <f t="shared" si="63"/>
        <v>1502.5</v>
      </c>
      <c r="R344" s="32">
        <f t="shared" si="64"/>
        <v>3822.5</v>
      </c>
      <c r="S344" s="32">
        <f t="shared" si="60"/>
        <v>23497.5</v>
      </c>
      <c r="T344" s="55" t="s">
        <v>45</v>
      </c>
    </row>
    <row r="345" spans="1:20" s="15" customFormat="1" x14ac:dyDescent="0.25">
      <c r="A345" s="90">
        <v>340</v>
      </c>
      <c r="B345" s="28" t="s">
        <v>1113</v>
      </c>
      <c r="C345" s="104" t="s">
        <v>943</v>
      </c>
      <c r="D345" s="28" t="s">
        <v>1031</v>
      </c>
      <c r="E345" s="28" t="s">
        <v>1000</v>
      </c>
      <c r="F345" s="29" t="s">
        <v>950</v>
      </c>
      <c r="G345" s="30">
        <v>25000</v>
      </c>
      <c r="H345" s="31">
        <v>0</v>
      </c>
      <c r="I345" s="32">
        <v>25</v>
      </c>
      <c r="J345" s="53">
        <v>717.5</v>
      </c>
      <c r="K345" s="54">
        <f t="shared" ref="K345:K346" si="65">+G345*7.1%</f>
        <v>1774.9999999999998</v>
      </c>
      <c r="L345" s="54">
        <f t="shared" ref="L345:L346" si="66">+G345*1.1%</f>
        <v>275</v>
      </c>
      <c r="M345" s="53">
        <v>760</v>
      </c>
      <c r="N345" s="32">
        <f t="shared" si="61"/>
        <v>1772.5000000000002</v>
      </c>
      <c r="O345" s="32"/>
      <c r="P345" s="32">
        <f t="shared" si="62"/>
        <v>1477.5</v>
      </c>
      <c r="Q345" s="32">
        <f t="shared" si="63"/>
        <v>1502.5</v>
      </c>
      <c r="R345" s="32">
        <f t="shared" si="64"/>
        <v>3822.5</v>
      </c>
      <c r="S345" s="32">
        <f t="shared" si="60"/>
        <v>23497.5</v>
      </c>
      <c r="T345" s="55" t="s">
        <v>45</v>
      </c>
    </row>
    <row r="346" spans="1:20" s="15" customFormat="1" x14ac:dyDescent="0.25">
      <c r="A346" s="90">
        <v>341</v>
      </c>
      <c r="B346" s="28" t="s">
        <v>1125</v>
      </c>
      <c r="C346" s="104" t="s">
        <v>942</v>
      </c>
      <c r="D346" s="28" t="s">
        <v>1031</v>
      </c>
      <c r="E346" s="28" t="s">
        <v>198</v>
      </c>
      <c r="F346" s="29" t="s">
        <v>946</v>
      </c>
      <c r="G346" s="30">
        <v>12650</v>
      </c>
      <c r="H346" s="31">
        <v>0</v>
      </c>
      <c r="I346" s="32">
        <v>25</v>
      </c>
      <c r="J346" s="53">
        <v>363.06</v>
      </c>
      <c r="K346" s="54">
        <f t="shared" si="65"/>
        <v>898.14999999999986</v>
      </c>
      <c r="L346" s="54">
        <f t="shared" si="66"/>
        <v>139.15</v>
      </c>
      <c r="M346" s="53">
        <v>384.56</v>
      </c>
      <c r="N346" s="32">
        <f t="shared" si="61"/>
        <v>896.8850000000001</v>
      </c>
      <c r="O346" s="32"/>
      <c r="P346" s="32">
        <f t="shared" si="62"/>
        <v>747.62</v>
      </c>
      <c r="Q346" s="32">
        <f t="shared" si="63"/>
        <v>772.62</v>
      </c>
      <c r="R346" s="32">
        <f t="shared" si="64"/>
        <v>1934.1849999999999</v>
      </c>
      <c r="S346" s="32">
        <f t="shared" si="60"/>
        <v>11877.38</v>
      </c>
      <c r="T346" s="55" t="s">
        <v>45</v>
      </c>
    </row>
    <row r="347" spans="1:20" s="15" customFormat="1" x14ac:dyDescent="0.25">
      <c r="A347" s="90">
        <v>342</v>
      </c>
      <c r="B347" s="28" t="s">
        <v>340</v>
      </c>
      <c r="C347" s="104" t="s">
        <v>942</v>
      </c>
      <c r="D347" s="28" t="s">
        <v>339</v>
      </c>
      <c r="E347" s="28" t="s">
        <v>70</v>
      </c>
      <c r="F347" s="29" t="s">
        <v>950</v>
      </c>
      <c r="G347" s="30">
        <v>25000</v>
      </c>
      <c r="H347" s="31">
        <v>0</v>
      </c>
      <c r="I347" s="32">
        <v>25</v>
      </c>
      <c r="J347" s="53">
        <v>717.5</v>
      </c>
      <c r="K347" s="54">
        <f t="shared" si="59"/>
        <v>1774.9999999999998</v>
      </c>
      <c r="L347" s="54">
        <f t="shared" si="58"/>
        <v>275</v>
      </c>
      <c r="M347" s="53">
        <v>760</v>
      </c>
      <c r="N347" s="32">
        <f t="shared" si="61"/>
        <v>1772.5000000000002</v>
      </c>
      <c r="O347" s="32"/>
      <c r="P347" s="32">
        <f t="shared" si="62"/>
        <v>1477.5</v>
      </c>
      <c r="Q347" s="32">
        <f t="shared" si="63"/>
        <v>1502.5</v>
      </c>
      <c r="R347" s="32">
        <f t="shared" si="64"/>
        <v>3822.5</v>
      </c>
      <c r="S347" s="32">
        <f t="shared" si="60"/>
        <v>23497.5</v>
      </c>
      <c r="T347" s="55" t="s">
        <v>45</v>
      </c>
    </row>
    <row r="348" spans="1:20" s="15" customFormat="1" x14ac:dyDescent="0.25">
      <c r="A348" s="90">
        <v>343</v>
      </c>
      <c r="B348" s="28" t="s">
        <v>1067</v>
      </c>
      <c r="C348" s="104" t="s">
        <v>942</v>
      </c>
      <c r="D348" s="28" t="s">
        <v>339</v>
      </c>
      <c r="E348" s="28" t="s">
        <v>1002</v>
      </c>
      <c r="F348" s="29" t="s">
        <v>950</v>
      </c>
      <c r="G348" s="30">
        <v>25000</v>
      </c>
      <c r="H348" s="31">
        <v>0</v>
      </c>
      <c r="I348" s="32">
        <v>25</v>
      </c>
      <c r="J348" s="53">
        <v>717.5</v>
      </c>
      <c r="K348" s="54">
        <f>+G348*7.1%</f>
        <v>1774.9999999999998</v>
      </c>
      <c r="L348" s="54">
        <f>+G348*1.1%</f>
        <v>275</v>
      </c>
      <c r="M348" s="53">
        <v>760</v>
      </c>
      <c r="N348" s="32">
        <f t="shared" si="61"/>
        <v>1772.5000000000002</v>
      </c>
      <c r="O348" s="32"/>
      <c r="P348" s="32">
        <f t="shared" si="62"/>
        <v>1477.5</v>
      </c>
      <c r="Q348" s="32">
        <f t="shared" si="63"/>
        <v>1502.5</v>
      </c>
      <c r="R348" s="32">
        <f t="shared" si="64"/>
        <v>3822.5</v>
      </c>
      <c r="S348" s="32">
        <f t="shared" si="60"/>
        <v>23497.5</v>
      </c>
      <c r="T348" s="55" t="s">
        <v>45</v>
      </c>
    </row>
    <row r="349" spans="1:20" s="15" customFormat="1" x14ac:dyDescent="0.25">
      <c r="A349" s="90">
        <v>344</v>
      </c>
      <c r="B349" s="28" t="s">
        <v>1095</v>
      </c>
      <c r="C349" s="104" t="s">
        <v>942</v>
      </c>
      <c r="D349" s="28" t="s">
        <v>1094</v>
      </c>
      <c r="E349" s="28" t="s">
        <v>109</v>
      </c>
      <c r="F349" s="29" t="s">
        <v>950</v>
      </c>
      <c r="G349" s="30">
        <v>25000</v>
      </c>
      <c r="H349" s="31">
        <v>0</v>
      </c>
      <c r="I349" s="32">
        <v>25</v>
      </c>
      <c r="J349" s="53">
        <v>717.5</v>
      </c>
      <c r="K349" s="54">
        <f t="shared" ref="K349" si="67">+G349*7.1%</f>
        <v>1774.9999999999998</v>
      </c>
      <c r="L349" s="54">
        <f t="shared" ref="L349" si="68">+G349*1.1%</f>
        <v>275</v>
      </c>
      <c r="M349" s="53">
        <v>760</v>
      </c>
      <c r="N349" s="32">
        <f t="shared" si="61"/>
        <v>1772.5000000000002</v>
      </c>
      <c r="O349" s="32"/>
      <c r="P349" s="32">
        <f t="shared" si="62"/>
        <v>1477.5</v>
      </c>
      <c r="Q349" s="32">
        <f t="shared" si="63"/>
        <v>1502.5</v>
      </c>
      <c r="R349" s="32">
        <f t="shared" si="64"/>
        <v>3822.5</v>
      </c>
      <c r="S349" s="32">
        <f t="shared" si="60"/>
        <v>23497.5</v>
      </c>
      <c r="T349" s="55" t="s">
        <v>45</v>
      </c>
    </row>
    <row r="350" spans="1:20" s="15" customFormat="1" x14ac:dyDescent="0.25">
      <c r="A350" s="90">
        <v>345</v>
      </c>
      <c r="B350" s="28" t="s">
        <v>1080</v>
      </c>
      <c r="C350" s="104" t="s">
        <v>942</v>
      </c>
      <c r="D350" s="28" t="s">
        <v>1079</v>
      </c>
      <c r="E350" s="28" t="s">
        <v>70</v>
      </c>
      <c r="F350" s="29" t="s">
        <v>950</v>
      </c>
      <c r="G350" s="30">
        <v>25000</v>
      </c>
      <c r="H350" s="31">
        <v>0</v>
      </c>
      <c r="I350" s="32">
        <v>25</v>
      </c>
      <c r="J350" s="53">
        <v>717.5</v>
      </c>
      <c r="K350" s="54">
        <f t="shared" si="59"/>
        <v>1774.9999999999998</v>
      </c>
      <c r="L350" s="54">
        <f t="shared" si="58"/>
        <v>275</v>
      </c>
      <c r="M350" s="53">
        <v>760</v>
      </c>
      <c r="N350" s="32">
        <f t="shared" si="61"/>
        <v>1772.5000000000002</v>
      </c>
      <c r="O350" s="32"/>
      <c r="P350" s="32">
        <f t="shared" si="62"/>
        <v>1477.5</v>
      </c>
      <c r="Q350" s="32">
        <f t="shared" si="63"/>
        <v>1502.5</v>
      </c>
      <c r="R350" s="32">
        <f t="shared" si="64"/>
        <v>3822.5</v>
      </c>
      <c r="S350" s="32">
        <f t="shared" si="60"/>
        <v>23497.5</v>
      </c>
      <c r="T350" s="55" t="s">
        <v>45</v>
      </c>
    </row>
    <row r="351" spans="1:20" s="15" customFormat="1" x14ac:dyDescent="0.25">
      <c r="A351" s="90">
        <v>346</v>
      </c>
      <c r="B351" s="28" t="s">
        <v>1136</v>
      </c>
      <c r="C351" s="104" t="s">
        <v>943</v>
      </c>
      <c r="D351" s="28" t="s">
        <v>1152</v>
      </c>
      <c r="E351" s="28" t="s">
        <v>70</v>
      </c>
      <c r="F351" s="29" t="s">
        <v>946</v>
      </c>
      <c r="G351" s="49">
        <v>25000</v>
      </c>
      <c r="H351" s="50">
        <v>0</v>
      </c>
      <c r="I351" s="32">
        <v>25</v>
      </c>
      <c r="J351" s="94">
        <v>717.5</v>
      </c>
      <c r="K351" s="59">
        <f t="shared" ref="K351:K356" si="69">+G351*7.1%</f>
        <v>1774.9999999999998</v>
      </c>
      <c r="L351" s="59">
        <f t="shared" ref="L351:L356" si="70">+G351*1.1%</f>
        <v>275</v>
      </c>
      <c r="M351" s="94">
        <v>760</v>
      </c>
      <c r="N351" s="51">
        <f t="shared" si="61"/>
        <v>1772.5000000000002</v>
      </c>
      <c r="O351" s="51"/>
      <c r="P351" s="51">
        <f t="shared" si="62"/>
        <v>1477.5</v>
      </c>
      <c r="Q351" s="32">
        <f t="shared" si="63"/>
        <v>1502.5</v>
      </c>
      <c r="R351" s="51">
        <f t="shared" si="64"/>
        <v>3822.5</v>
      </c>
      <c r="S351" s="51">
        <f t="shared" si="60"/>
        <v>23497.5</v>
      </c>
      <c r="T351" s="55" t="s">
        <v>45</v>
      </c>
    </row>
    <row r="352" spans="1:20" s="15" customFormat="1" x14ac:dyDescent="0.25">
      <c r="A352" s="90">
        <v>347</v>
      </c>
      <c r="B352" s="28" t="s">
        <v>58</v>
      </c>
      <c r="C352" s="104" t="s">
        <v>942</v>
      </c>
      <c r="D352" s="28" t="s">
        <v>156</v>
      </c>
      <c r="E352" s="28" t="s">
        <v>68</v>
      </c>
      <c r="F352" s="29" t="s">
        <v>951</v>
      </c>
      <c r="G352" s="30">
        <v>45000</v>
      </c>
      <c r="H352" s="30">
        <v>1148.33</v>
      </c>
      <c r="I352" s="32">
        <v>25</v>
      </c>
      <c r="J352" s="53">
        <v>1291.5</v>
      </c>
      <c r="K352" s="54">
        <f t="shared" si="69"/>
        <v>3194.9999999999995</v>
      </c>
      <c r="L352" s="54">
        <f t="shared" si="70"/>
        <v>495.00000000000006</v>
      </c>
      <c r="M352" s="53">
        <v>1368</v>
      </c>
      <c r="N352" s="32">
        <f t="shared" si="61"/>
        <v>3190.5</v>
      </c>
      <c r="O352" s="32"/>
      <c r="P352" s="32">
        <f t="shared" si="62"/>
        <v>2659.5</v>
      </c>
      <c r="Q352" s="32">
        <f t="shared" si="63"/>
        <v>3832.83</v>
      </c>
      <c r="R352" s="32">
        <f t="shared" si="64"/>
        <v>6880.5</v>
      </c>
      <c r="S352" s="32">
        <f t="shared" si="60"/>
        <v>41167.17</v>
      </c>
      <c r="T352" s="55" t="s">
        <v>45</v>
      </c>
    </row>
    <row r="353" spans="1:20" s="15" customFormat="1" x14ac:dyDescent="0.25">
      <c r="A353" s="90">
        <v>348</v>
      </c>
      <c r="B353" s="28" t="s">
        <v>874</v>
      </c>
      <c r="C353" s="104" t="s">
        <v>943</v>
      </c>
      <c r="D353" s="28" t="s">
        <v>156</v>
      </c>
      <c r="E353" s="28" t="s">
        <v>143</v>
      </c>
      <c r="F353" s="29" t="s">
        <v>951</v>
      </c>
      <c r="G353" s="30">
        <v>25000</v>
      </c>
      <c r="H353" s="31">
        <v>0</v>
      </c>
      <c r="I353" s="32">
        <v>25</v>
      </c>
      <c r="J353" s="53">
        <v>717.5</v>
      </c>
      <c r="K353" s="54">
        <f t="shared" si="69"/>
        <v>1774.9999999999998</v>
      </c>
      <c r="L353" s="54">
        <f t="shared" si="70"/>
        <v>275</v>
      </c>
      <c r="M353" s="53">
        <v>760</v>
      </c>
      <c r="N353" s="32">
        <f t="shared" si="61"/>
        <v>1772.5000000000002</v>
      </c>
      <c r="O353" s="32"/>
      <c r="P353" s="32">
        <f t="shared" si="62"/>
        <v>1477.5</v>
      </c>
      <c r="Q353" s="32">
        <f t="shared" si="63"/>
        <v>1502.5</v>
      </c>
      <c r="R353" s="32">
        <f t="shared" si="64"/>
        <v>3822.5</v>
      </c>
      <c r="S353" s="32">
        <f t="shared" si="60"/>
        <v>23497.5</v>
      </c>
      <c r="T353" s="55" t="s">
        <v>45</v>
      </c>
    </row>
    <row r="354" spans="1:20" s="15" customFormat="1" x14ac:dyDescent="0.25">
      <c r="A354" s="90">
        <v>349</v>
      </c>
      <c r="B354" s="28" t="s">
        <v>1076</v>
      </c>
      <c r="C354" s="105" t="s">
        <v>942</v>
      </c>
      <c r="D354" s="28" t="s">
        <v>156</v>
      </c>
      <c r="E354" s="28" t="s">
        <v>1077</v>
      </c>
      <c r="F354" s="29" t="s">
        <v>950</v>
      </c>
      <c r="G354" s="30">
        <v>25000</v>
      </c>
      <c r="H354" s="31">
        <v>0</v>
      </c>
      <c r="I354" s="32">
        <v>25</v>
      </c>
      <c r="J354" s="53">
        <v>717.5</v>
      </c>
      <c r="K354" s="54">
        <f t="shared" si="69"/>
        <v>1774.9999999999998</v>
      </c>
      <c r="L354" s="54">
        <f t="shared" si="70"/>
        <v>275</v>
      </c>
      <c r="M354" s="53">
        <v>760</v>
      </c>
      <c r="N354" s="32">
        <f t="shared" si="61"/>
        <v>1772.5000000000002</v>
      </c>
      <c r="O354" s="32"/>
      <c r="P354" s="32">
        <f t="shared" si="62"/>
        <v>1477.5</v>
      </c>
      <c r="Q354" s="32">
        <f t="shared" si="63"/>
        <v>1502.5</v>
      </c>
      <c r="R354" s="32">
        <f t="shared" si="64"/>
        <v>3822.5</v>
      </c>
      <c r="S354" s="32">
        <f t="shared" si="60"/>
        <v>23497.5</v>
      </c>
      <c r="T354" s="55" t="s">
        <v>45</v>
      </c>
    </row>
    <row r="355" spans="1:20" s="15" customFormat="1" x14ac:dyDescent="0.25">
      <c r="A355" s="90">
        <v>350</v>
      </c>
      <c r="B355" s="28" t="s">
        <v>1037</v>
      </c>
      <c r="C355" s="104" t="s">
        <v>943</v>
      </c>
      <c r="D355" s="28" t="s">
        <v>156</v>
      </c>
      <c r="E355" s="28" t="s">
        <v>956</v>
      </c>
      <c r="F355" s="29" t="s">
        <v>950</v>
      </c>
      <c r="G355" s="30">
        <v>25000</v>
      </c>
      <c r="H355" s="31">
        <v>0</v>
      </c>
      <c r="I355" s="32">
        <v>25</v>
      </c>
      <c r="J355" s="53">
        <v>717.5</v>
      </c>
      <c r="K355" s="54">
        <f t="shared" si="69"/>
        <v>1774.9999999999998</v>
      </c>
      <c r="L355" s="54">
        <f t="shared" si="70"/>
        <v>275</v>
      </c>
      <c r="M355" s="53">
        <v>760</v>
      </c>
      <c r="N355" s="32">
        <f t="shared" si="61"/>
        <v>1772.5000000000002</v>
      </c>
      <c r="O355" s="32"/>
      <c r="P355" s="32">
        <f t="shared" si="62"/>
        <v>1477.5</v>
      </c>
      <c r="Q355" s="32">
        <f t="shared" si="63"/>
        <v>1502.5</v>
      </c>
      <c r="R355" s="32">
        <f t="shared" si="64"/>
        <v>3822.5</v>
      </c>
      <c r="S355" s="32">
        <f t="shared" si="60"/>
        <v>23497.5</v>
      </c>
      <c r="T355" s="55" t="s">
        <v>45</v>
      </c>
    </row>
    <row r="356" spans="1:20" s="15" customFormat="1" x14ac:dyDescent="0.25">
      <c r="A356" s="90">
        <v>351</v>
      </c>
      <c r="B356" s="28" t="s">
        <v>875</v>
      </c>
      <c r="C356" s="104" t="s">
        <v>942</v>
      </c>
      <c r="D356" s="28" t="s">
        <v>156</v>
      </c>
      <c r="E356" s="28" t="s">
        <v>109</v>
      </c>
      <c r="F356" s="29" t="s">
        <v>951</v>
      </c>
      <c r="G356" s="30">
        <v>25000</v>
      </c>
      <c r="H356" s="31">
        <v>0</v>
      </c>
      <c r="I356" s="32">
        <v>25</v>
      </c>
      <c r="J356" s="53">
        <v>717.5</v>
      </c>
      <c r="K356" s="54">
        <f t="shared" si="69"/>
        <v>1774.9999999999998</v>
      </c>
      <c r="L356" s="54">
        <f t="shared" si="70"/>
        <v>275</v>
      </c>
      <c r="M356" s="53">
        <v>760</v>
      </c>
      <c r="N356" s="32">
        <f t="shared" si="61"/>
        <v>1772.5000000000002</v>
      </c>
      <c r="O356" s="32"/>
      <c r="P356" s="32">
        <f t="shared" si="62"/>
        <v>1477.5</v>
      </c>
      <c r="Q356" s="32">
        <f t="shared" si="63"/>
        <v>1502.5</v>
      </c>
      <c r="R356" s="32">
        <f t="shared" si="64"/>
        <v>3822.5</v>
      </c>
      <c r="S356" s="32">
        <f t="shared" si="60"/>
        <v>23497.5</v>
      </c>
      <c r="T356" s="55" t="s">
        <v>45</v>
      </c>
    </row>
    <row r="357" spans="1:20" s="15" customFormat="1" x14ac:dyDescent="0.25">
      <c r="A357" s="90">
        <v>352</v>
      </c>
      <c r="B357" s="28" t="s">
        <v>876</v>
      </c>
      <c r="C357" s="104" t="s">
        <v>942</v>
      </c>
      <c r="D357" s="28" t="s">
        <v>879</v>
      </c>
      <c r="E357" s="28" t="s">
        <v>177</v>
      </c>
      <c r="F357" s="29" t="s">
        <v>951</v>
      </c>
      <c r="G357" s="30">
        <v>50000</v>
      </c>
      <c r="H357" s="30">
        <v>1615.89</v>
      </c>
      <c r="I357" s="32">
        <v>25</v>
      </c>
      <c r="J357" s="53">
        <v>1435</v>
      </c>
      <c r="K357" s="54">
        <f t="shared" si="59"/>
        <v>3549.9999999999995</v>
      </c>
      <c r="L357" s="54">
        <f t="shared" si="58"/>
        <v>550</v>
      </c>
      <c r="M357" s="53">
        <v>1520</v>
      </c>
      <c r="N357" s="32">
        <f t="shared" si="61"/>
        <v>3545.0000000000005</v>
      </c>
      <c r="O357" s="32"/>
      <c r="P357" s="32">
        <f t="shared" si="62"/>
        <v>2955</v>
      </c>
      <c r="Q357" s="32">
        <f t="shared" si="63"/>
        <v>4595.8900000000003</v>
      </c>
      <c r="R357" s="32">
        <f t="shared" si="64"/>
        <v>7645</v>
      </c>
      <c r="S357" s="32">
        <f t="shared" si="60"/>
        <v>45404.11</v>
      </c>
      <c r="T357" s="55" t="s">
        <v>45</v>
      </c>
    </row>
    <row r="358" spans="1:20" s="15" customFormat="1" x14ac:dyDescent="0.25">
      <c r="A358" s="90">
        <v>353</v>
      </c>
      <c r="B358" s="28" t="s">
        <v>878</v>
      </c>
      <c r="C358" s="104" t="s">
        <v>942</v>
      </c>
      <c r="D358" s="28" t="s">
        <v>879</v>
      </c>
      <c r="E358" s="28" t="s">
        <v>168</v>
      </c>
      <c r="F358" s="29" t="s">
        <v>951</v>
      </c>
      <c r="G358" s="30">
        <v>61000</v>
      </c>
      <c r="H358" s="53">
        <v>3357.38</v>
      </c>
      <c r="I358" s="32">
        <v>25</v>
      </c>
      <c r="J358" s="53">
        <v>1750.7</v>
      </c>
      <c r="K358" s="54">
        <f t="shared" si="59"/>
        <v>4331</v>
      </c>
      <c r="L358" s="54">
        <f t="shared" si="58"/>
        <v>671.00000000000011</v>
      </c>
      <c r="M358" s="53">
        <v>1854.4</v>
      </c>
      <c r="N358" s="32">
        <f t="shared" si="61"/>
        <v>4324.9000000000005</v>
      </c>
      <c r="O358" s="32"/>
      <c r="P358" s="32">
        <f t="shared" si="62"/>
        <v>3605.1000000000004</v>
      </c>
      <c r="Q358" s="32">
        <f t="shared" si="63"/>
        <v>6987.48</v>
      </c>
      <c r="R358" s="32">
        <f t="shared" si="64"/>
        <v>9326.9000000000015</v>
      </c>
      <c r="S358" s="32">
        <f t="shared" si="60"/>
        <v>54012.520000000004</v>
      </c>
      <c r="T358" s="55" t="s">
        <v>45</v>
      </c>
    </row>
    <row r="359" spans="1:20" s="19" customFormat="1" x14ac:dyDescent="0.25">
      <c r="A359" s="90">
        <v>354</v>
      </c>
      <c r="B359" s="28" t="s">
        <v>927</v>
      </c>
      <c r="C359" s="104" t="s">
        <v>942</v>
      </c>
      <c r="D359" s="28" t="s">
        <v>879</v>
      </c>
      <c r="E359" s="28" t="s">
        <v>928</v>
      </c>
      <c r="F359" s="29" t="s">
        <v>951</v>
      </c>
      <c r="G359" s="30">
        <v>46000</v>
      </c>
      <c r="H359" s="53">
        <v>813.25</v>
      </c>
      <c r="I359" s="32">
        <v>25</v>
      </c>
      <c r="J359" s="53">
        <v>1320.2</v>
      </c>
      <c r="K359" s="54">
        <f t="shared" si="59"/>
        <v>3265.9999999999995</v>
      </c>
      <c r="L359" s="54">
        <f t="shared" si="58"/>
        <v>506.00000000000006</v>
      </c>
      <c r="M359" s="53">
        <v>1398.4</v>
      </c>
      <c r="N359" s="32">
        <f t="shared" si="61"/>
        <v>3261.4</v>
      </c>
      <c r="O359" s="32"/>
      <c r="P359" s="32">
        <f t="shared" si="62"/>
        <v>2718.6000000000004</v>
      </c>
      <c r="Q359" s="32">
        <f t="shared" si="63"/>
        <v>3556.85</v>
      </c>
      <c r="R359" s="32">
        <f t="shared" si="64"/>
        <v>7033.4</v>
      </c>
      <c r="S359" s="32">
        <f t="shared" si="60"/>
        <v>42443.15</v>
      </c>
      <c r="T359" s="55" t="s">
        <v>45</v>
      </c>
    </row>
    <row r="360" spans="1:20" s="15" customFormat="1" x14ac:dyDescent="0.25">
      <c r="A360" s="90">
        <v>355</v>
      </c>
      <c r="B360" s="28" t="s">
        <v>877</v>
      </c>
      <c r="C360" s="104" t="s">
        <v>942</v>
      </c>
      <c r="D360" s="28" t="s">
        <v>879</v>
      </c>
      <c r="E360" s="28" t="s">
        <v>37</v>
      </c>
      <c r="F360" s="29" t="s">
        <v>950</v>
      </c>
      <c r="G360" s="30">
        <v>25000</v>
      </c>
      <c r="H360" s="31">
        <v>0</v>
      </c>
      <c r="I360" s="32">
        <v>25</v>
      </c>
      <c r="J360" s="53">
        <v>717.5</v>
      </c>
      <c r="K360" s="54">
        <f t="shared" si="59"/>
        <v>1774.9999999999998</v>
      </c>
      <c r="L360" s="54">
        <f t="shared" si="58"/>
        <v>275</v>
      </c>
      <c r="M360" s="53">
        <v>760</v>
      </c>
      <c r="N360" s="32">
        <f t="shared" si="61"/>
        <v>1772.5000000000002</v>
      </c>
      <c r="O360" s="32"/>
      <c r="P360" s="32">
        <f t="shared" si="62"/>
        <v>1477.5</v>
      </c>
      <c r="Q360" s="32">
        <f t="shared" si="63"/>
        <v>1502.5</v>
      </c>
      <c r="R360" s="32">
        <f t="shared" si="64"/>
        <v>3822.5</v>
      </c>
      <c r="S360" s="32">
        <f t="shared" si="60"/>
        <v>23497.5</v>
      </c>
      <c r="T360" s="55" t="s">
        <v>45</v>
      </c>
    </row>
    <row r="361" spans="1:20" s="15" customFormat="1" x14ac:dyDescent="0.25">
      <c r="A361" s="90">
        <v>356</v>
      </c>
      <c r="B361" s="28" t="s">
        <v>421</v>
      </c>
      <c r="C361" s="104" t="s">
        <v>943</v>
      </c>
      <c r="D361" s="28" t="s">
        <v>420</v>
      </c>
      <c r="E361" s="28" t="s">
        <v>405</v>
      </c>
      <c r="F361" s="29" t="s">
        <v>951</v>
      </c>
      <c r="G361" s="30">
        <v>190000</v>
      </c>
      <c r="H361" s="30">
        <v>32901.42</v>
      </c>
      <c r="I361" s="32">
        <v>25</v>
      </c>
      <c r="J361" s="53">
        <v>5453</v>
      </c>
      <c r="K361" s="54">
        <f t="shared" si="59"/>
        <v>13489.999999999998</v>
      </c>
      <c r="L361" s="54">
        <f t="shared" si="58"/>
        <v>2090</v>
      </c>
      <c r="M361" s="53">
        <v>5685.41</v>
      </c>
      <c r="N361" s="32">
        <f t="shared" si="61"/>
        <v>13471</v>
      </c>
      <c r="O361" s="32"/>
      <c r="P361" s="32">
        <f t="shared" si="62"/>
        <v>11138.41</v>
      </c>
      <c r="Q361" s="32">
        <f t="shared" si="63"/>
        <v>44064.83</v>
      </c>
      <c r="R361" s="32">
        <f t="shared" si="64"/>
        <v>29051</v>
      </c>
      <c r="S361" s="32">
        <f t="shared" si="60"/>
        <v>145935.16999999998</v>
      </c>
      <c r="T361" s="55" t="s">
        <v>45</v>
      </c>
    </row>
    <row r="362" spans="1:20" s="15" customFormat="1" x14ac:dyDescent="0.25">
      <c r="A362" s="90">
        <v>357</v>
      </c>
      <c r="B362" s="28" t="s">
        <v>423</v>
      </c>
      <c r="C362" s="104" t="s">
        <v>943</v>
      </c>
      <c r="D362" s="28" t="s">
        <v>420</v>
      </c>
      <c r="E362" s="28" t="s">
        <v>863</v>
      </c>
      <c r="F362" s="29" t="s">
        <v>951</v>
      </c>
      <c r="G362" s="30">
        <v>90000</v>
      </c>
      <c r="H362" s="30">
        <v>9753.1200000000008</v>
      </c>
      <c r="I362" s="32">
        <v>25</v>
      </c>
      <c r="J362" s="53">
        <v>2583</v>
      </c>
      <c r="K362" s="54">
        <f t="shared" si="59"/>
        <v>6389.9999999999991</v>
      </c>
      <c r="L362" s="54">
        <f t="shared" si="58"/>
        <v>990.00000000000011</v>
      </c>
      <c r="M362" s="53">
        <v>2736</v>
      </c>
      <c r="N362" s="32">
        <f t="shared" si="61"/>
        <v>6381</v>
      </c>
      <c r="O362" s="32"/>
      <c r="P362" s="32">
        <f t="shared" si="62"/>
        <v>5319</v>
      </c>
      <c r="Q362" s="32">
        <f t="shared" si="63"/>
        <v>15097.12</v>
      </c>
      <c r="R362" s="32">
        <f t="shared" si="64"/>
        <v>13761</v>
      </c>
      <c r="S362" s="32">
        <f t="shared" si="60"/>
        <v>74902.880000000005</v>
      </c>
      <c r="T362" s="55" t="s">
        <v>45</v>
      </c>
    </row>
    <row r="363" spans="1:20" s="15" customFormat="1" x14ac:dyDescent="0.25">
      <c r="A363" s="90">
        <v>358</v>
      </c>
      <c r="B363" s="28" t="s">
        <v>425</v>
      </c>
      <c r="C363" s="104" t="s">
        <v>943</v>
      </c>
      <c r="D363" s="28" t="s">
        <v>420</v>
      </c>
      <c r="E363" s="28" t="s">
        <v>864</v>
      </c>
      <c r="F363" s="29" t="s">
        <v>951</v>
      </c>
      <c r="G363" s="30">
        <v>55000</v>
      </c>
      <c r="H363" s="53">
        <v>2321.5700000000002</v>
      </c>
      <c r="I363" s="32">
        <v>25</v>
      </c>
      <c r="J363" s="53">
        <v>1578.5</v>
      </c>
      <c r="K363" s="54">
        <f t="shared" si="59"/>
        <v>3904.9999999999995</v>
      </c>
      <c r="L363" s="54">
        <f t="shared" si="58"/>
        <v>605.00000000000011</v>
      </c>
      <c r="M363" s="53">
        <v>1672</v>
      </c>
      <c r="N363" s="32">
        <f t="shared" si="61"/>
        <v>3899.5000000000005</v>
      </c>
      <c r="O363" s="32"/>
      <c r="P363" s="32">
        <f t="shared" si="62"/>
        <v>3250.5</v>
      </c>
      <c r="Q363" s="32">
        <f t="shared" si="63"/>
        <v>5597.07</v>
      </c>
      <c r="R363" s="32">
        <f t="shared" si="64"/>
        <v>8409.5</v>
      </c>
      <c r="S363" s="32">
        <f t="shared" si="60"/>
        <v>49402.93</v>
      </c>
      <c r="T363" s="55" t="s">
        <v>45</v>
      </c>
    </row>
    <row r="364" spans="1:20" s="15" customFormat="1" x14ac:dyDescent="0.25">
      <c r="A364" s="90">
        <v>359</v>
      </c>
      <c r="B364" s="28" t="s">
        <v>119</v>
      </c>
      <c r="C364" s="105" t="s">
        <v>942</v>
      </c>
      <c r="D364" s="28" t="s">
        <v>420</v>
      </c>
      <c r="E364" s="28" t="s">
        <v>120</v>
      </c>
      <c r="F364" s="29" t="s">
        <v>951</v>
      </c>
      <c r="G364" s="30">
        <v>50000</v>
      </c>
      <c r="H364" s="30">
        <v>1615.89</v>
      </c>
      <c r="I364" s="32">
        <v>25</v>
      </c>
      <c r="J364" s="53">
        <v>1435</v>
      </c>
      <c r="K364" s="54">
        <f t="shared" si="59"/>
        <v>3549.9999999999995</v>
      </c>
      <c r="L364" s="54">
        <f t="shared" si="58"/>
        <v>550</v>
      </c>
      <c r="M364" s="53">
        <v>1520</v>
      </c>
      <c r="N364" s="32">
        <f t="shared" si="61"/>
        <v>3545.0000000000005</v>
      </c>
      <c r="O364" s="32"/>
      <c r="P364" s="32">
        <f t="shared" si="62"/>
        <v>2955</v>
      </c>
      <c r="Q364" s="32">
        <f t="shared" si="63"/>
        <v>4595.8900000000003</v>
      </c>
      <c r="R364" s="32">
        <f t="shared" si="64"/>
        <v>7645</v>
      </c>
      <c r="S364" s="32">
        <f t="shared" si="60"/>
        <v>45404.11</v>
      </c>
      <c r="T364" s="55" t="s">
        <v>45</v>
      </c>
    </row>
    <row r="365" spans="1:20" s="15" customFormat="1" x14ac:dyDescent="0.25">
      <c r="A365" s="90">
        <v>360</v>
      </c>
      <c r="B365" s="28" t="s">
        <v>426</v>
      </c>
      <c r="C365" s="104" t="s">
        <v>943</v>
      </c>
      <c r="D365" s="28" t="s">
        <v>420</v>
      </c>
      <c r="E365" s="28" t="s">
        <v>122</v>
      </c>
      <c r="F365" s="29" t="s">
        <v>950</v>
      </c>
      <c r="G365" s="30">
        <v>42000</v>
      </c>
      <c r="H365" s="31">
        <v>724.92</v>
      </c>
      <c r="I365" s="32">
        <v>25</v>
      </c>
      <c r="J365" s="53">
        <v>1205.4000000000001</v>
      </c>
      <c r="K365" s="54">
        <f t="shared" si="59"/>
        <v>2981.9999999999995</v>
      </c>
      <c r="L365" s="54">
        <f t="shared" si="58"/>
        <v>462.00000000000006</v>
      </c>
      <c r="M365" s="53">
        <v>1276.8</v>
      </c>
      <c r="N365" s="32">
        <f t="shared" si="61"/>
        <v>2977.8</v>
      </c>
      <c r="O365" s="32"/>
      <c r="P365" s="32">
        <f t="shared" si="62"/>
        <v>2482.1999999999998</v>
      </c>
      <c r="Q365" s="32">
        <f t="shared" si="63"/>
        <v>3232.12</v>
      </c>
      <c r="R365" s="32">
        <f t="shared" si="64"/>
        <v>6421.7999999999993</v>
      </c>
      <c r="S365" s="32">
        <f t="shared" si="60"/>
        <v>38767.879999999997</v>
      </c>
      <c r="T365" s="55" t="s">
        <v>45</v>
      </c>
    </row>
    <row r="366" spans="1:20" s="15" customFormat="1" x14ac:dyDescent="0.25">
      <c r="A366" s="90">
        <v>361</v>
      </c>
      <c r="B366" s="28" t="s">
        <v>424</v>
      </c>
      <c r="C366" s="104" t="s">
        <v>942</v>
      </c>
      <c r="D366" s="28" t="s">
        <v>420</v>
      </c>
      <c r="E366" s="28" t="s">
        <v>109</v>
      </c>
      <c r="F366" s="29" t="s">
        <v>950</v>
      </c>
      <c r="G366" s="30">
        <v>45000</v>
      </c>
      <c r="H366" s="53">
        <v>1148.33</v>
      </c>
      <c r="I366" s="32">
        <v>25</v>
      </c>
      <c r="J366" s="53">
        <v>1291.5</v>
      </c>
      <c r="K366" s="54">
        <f t="shared" si="59"/>
        <v>3194.9999999999995</v>
      </c>
      <c r="L366" s="54">
        <f t="shared" si="58"/>
        <v>495.00000000000006</v>
      </c>
      <c r="M366" s="53">
        <v>1368</v>
      </c>
      <c r="N366" s="32">
        <f t="shared" si="61"/>
        <v>3190.5</v>
      </c>
      <c r="O366" s="32"/>
      <c r="P366" s="32">
        <f t="shared" si="62"/>
        <v>2659.5</v>
      </c>
      <c r="Q366" s="32">
        <f t="shared" si="63"/>
        <v>3832.83</v>
      </c>
      <c r="R366" s="32">
        <f t="shared" si="64"/>
        <v>6880.5</v>
      </c>
      <c r="S366" s="32">
        <f t="shared" si="60"/>
        <v>41167.17</v>
      </c>
      <c r="T366" s="55" t="s">
        <v>45</v>
      </c>
    </row>
    <row r="367" spans="1:20" s="15" customFormat="1" x14ac:dyDescent="0.25">
      <c r="A367" s="90">
        <v>362</v>
      </c>
      <c r="B367" s="28" t="s">
        <v>186</v>
      </c>
      <c r="C367" s="104" t="s">
        <v>942</v>
      </c>
      <c r="D367" s="28" t="s">
        <v>420</v>
      </c>
      <c r="E367" s="28" t="s">
        <v>109</v>
      </c>
      <c r="F367" s="29" t="s">
        <v>951</v>
      </c>
      <c r="G367" s="30">
        <v>25000</v>
      </c>
      <c r="H367" s="31">
        <v>0</v>
      </c>
      <c r="I367" s="32">
        <v>25</v>
      </c>
      <c r="J367" s="53">
        <v>717.5</v>
      </c>
      <c r="K367" s="54">
        <f t="shared" si="59"/>
        <v>1774.9999999999998</v>
      </c>
      <c r="L367" s="54">
        <f t="shared" si="58"/>
        <v>275</v>
      </c>
      <c r="M367" s="53">
        <v>760</v>
      </c>
      <c r="N367" s="32">
        <f t="shared" si="61"/>
        <v>1772.5000000000002</v>
      </c>
      <c r="O367" s="32"/>
      <c r="P367" s="32">
        <f t="shared" si="62"/>
        <v>1477.5</v>
      </c>
      <c r="Q367" s="32">
        <f t="shared" si="63"/>
        <v>1502.5</v>
      </c>
      <c r="R367" s="32">
        <f t="shared" si="64"/>
        <v>3822.5</v>
      </c>
      <c r="S367" s="32">
        <f t="shared" si="60"/>
        <v>23497.5</v>
      </c>
      <c r="T367" s="55" t="s">
        <v>45</v>
      </c>
    </row>
    <row r="368" spans="1:20" s="15" customFormat="1" x14ac:dyDescent="0.25">
      <c r="A368" s="90">
        <v>363</v>
      </c>
      <c r="B368" s="28" t="s">
        <v>901</v>
      </c>
      <c r="C368" s="104" t="s">
        <v>943</v>
      </c>
      <c r="D368" s="28" t="s">
        <v>420</v>
      </c>
      <c r="E368" s="28" t="s">
        <v>197</v>
      </c>
      <c r="F368" s="29" t="s">
        <v>950</v>
      </c>
      <c r="G368" s="30">
        <v>25000</v>
      </c>
      <c r="H368" s="31">
        <v>0</v>
      </c>
      <c r="I368" s="32">
        <v>25</v>
      </c>
      <c r="J368" s="53">
        <v>717.5</v>
      </c>
      <c r="K368" s="54">
        <f t="shared" si="59"/>
        <v>1774.9999999999998</v>
      </c>
      <c r="L368" s="54">
        <f t="shared" si="58"/>
        <v>275</v>
      </c>
      <c r="M368" s="53">
        <v>760</v>
      </c>
      <c r="N368" s="32">
        <f t="shared" si="61"/>
        <v>1772.5000000000002</v>
      </c>
      <c r="O368" s="32"/>
      <c r="P368" s="32">
        <f t="shared" si="62"/>
        <v>1477.5</v>
      </c>
      <c r="Q368" s="32">
        <f t="shared" si="63"/>
        <v>1502.5</v>
      </c>
      <c r="R368" s="32">
        <f t="shared" si="64"/>
        <v>3822.5</v>
      </c>
      <c r="S368" s="32">
        <f t="shared" si="60"/>
        <v>23497.5</v>
      </c>
      <c r="T368" s="55" t="s">
        <v>45</v>
      </c>
    </row>
    <row r="369" spans="1:20" s="15" customFormat="1" x14ac:dyDescent="0.25">
      <c r="A369" s="90">
        <v>364</v>
      </c>
      <c r="B369" s="28" t="s">
        <v>422</v>
      </c>
      <c r="C369" s="104" t="s">
        <v>942</v>
      </c>
      <c r="D369" s="28" t="s">
        <v>420</v>
      </c>
      <c r="E369" s="28" t="s">
        <v>37</v>
      </c>
      <c r="F369" s="29" t="s">
        <v>951</v>
      </c>
      <c r="G369" s="30">
        <v>25000</v>
      </c>
      <c r="H369" s="31">
        <v>0</v>
      </c>
      <c r="I369" s="32">
        <v>25</v>
      </c>
      <c r="J369" s="53">
        <v>717.5</v>
      </c>
      <c r="K369" s="54">
        <f t="shared" si="59"/>
        <v>1774.9999999999998</v>
      </c>
      <c r="L369" s="54">
        <f t="shared" si="58"/>
        <v>275</v>
      </c>
      <c r="M369" s="53">
        <v>760</v>
      </c>
      <c r="N369" s="32">
        <f t="shared" si="61"/>
        <v>1772.5000000000002</v>
      </c>
      <c r="O369" s="32"/>
      <c r="P369" s="32">
        <f t="shared" si="62"/>
        <v>1477.5</v>
      </c>
      <c r="Q369" s="32">
        <f t="shared" si="63"/>
        <v>1502.5</v>
      </c>
      <c r="R369" s="32">
        <f t="shared" si="64"/>
        <v>3822.5</v>
      </c>
      <c r="S369" s="32">
        <f t="shared" si="60"/>
        <v>23497.5</v>
      </c>
      <c r="T369" s="55" t="s">
        <v>45</v>
      </c>
    </row>
    <row r="370" spans="1:20" s="15" customFormat="1" x14ac:dyDescent="0.25">
      <c r="A370" s="90">
        <v>365</v>
      </c>
      <c r="B370" s="28" t="s">
        <v>1147</v>
      </c>
      <c r="C370" s="104" t="s">
        <v>942</v>
      </c>
      <c r="D370" s="28" t="s">
        <v>420</v>
      </c>
      <c r="E370" s="28" t="s">
        <v>956</v>
      </c>
      <c r="F370" s="29" t="s">
        <v>950</v>
      </c>
      <c r="G370" s="30">
        <v>25000</v>
      </c>
      <c r="H370" s="31">
        <v>0</v>
      </c>
      <c r="I370" s="32">
        <v>25</v>
      </c>
      <c r="J370" s="53">
        <v>717.5</v>
      </c>
      <c r="K370" s="54">
        <f t="shared" si="59"/>
        <v>1774.9999999999998</v>
      </c>
      <c r="L370" s="54">
        <f t="shared" si="58"/>
        <v>275</v>
      </c>
      <c r="M370" s="53">
        <v>760</v>
      </c>
      <c r="N370" s="32">
        <f t="shared" si="61"/>
        <v>1772.5000000000002</v>
      </c>
      <c r="O370" s="32"/>
      <c r="P370" s="32">
        <f t="shared" si="62"/>
        <v>1477.5</v>
      </c>
      <c r="Q370" s="32">
        <f t="shared" si="63"/>
        <v>1502.5</v>
      </c>
      <c r="R370" s="32">
        <f t="shared" si="64"/>
        <v>3822.5</v>
      </c>
      <c r="S370" s="32">
        <f t="shared" si="60"/>
        <v>23497.5</v>
      </c>
      <c r="T370" s="55" t="s">
        <v>45</v>
      </c>
    </row>
    <row r="371" spans="1:20" s="15" customFormat="1" x14ac:dyDescent="0.25">
      <c r="A371" s="90">
        <v>366</v>
      </c>
      <c r="B371" s="28" t="s">
        <v>1042</v>
      </c>
      <c r="C371" s="104" t="s">
        <v>942</v>
      </c>
      <c r="D371" s="28" t="s">
        <v>420</v>
      </c>
      <c r="E371" s="28" t="s">
        <v>956</v>
      </c>
      <c r="F371" s="29" t="s">
        <v>950</v>
      </c>
      <c r="G371" s="30">
        <v>30000</v>
      </c>
      <c r="H371" s="31">
        <v>0</v>
      </c>
      <c r="I371" s="32">
        <v>25</v>
      </c>
      <c r="J371" s="53">
        <v>861</v>
      </c>
      <c r="K371" s="54">
        <f t="shared" si="59"/>
        <v>2130</v>
      </c>
      <c r="L371" s="54">
        <f t="shared" si="58"/>
        <v>330.00000000000006</v>
      </c>
      <c r="M371" s="53">
        <v>912</v>
      </c>
      <c r="N371" s="32">
        <f t="shared" si="61"/>
        <v>2127</v>
      </c>
      <c r="O371" s="32"/>
      <c r="P371" s="32">
        <f t="shared" si="62"/>
        <v>1773</v>
      </c>
      <c r="Q371" s="32">
        <f t="shared" si="63"/>
        <v>1798</v>
      </c>
      <c r="R371" s="32">
        <f t="shared" si="64"/>
        <v>4587</v>
      </c>
      <c r="S371" s="32">
        <f t="shared" si="60"/>
        <v>28202</v>
      </c>
      <c r="T371" s="55" t="s">
        <v>45</v>
      </c>
    </row>
    <row r="372" spans="1:20" s="15" customFormat="1" x14ac:dyDescent="0.25">
      <c r="A372" s="90">
        <v>367</v>
      </c>
      <c r="B372" s="28" t="s">
        <v>1043</v>
      </c>
      <c r="C372" s="104" t="s">
        <v>942</v>
      </c>
      <c r="D372" s="28" t="s">
        <v>420</v>
      </c>
      <c r="E372" s="28" t="s">
        <v>956</v>
      </c>
      <c r="F372" s="29" t="s">
        <v>950</v>
      </c>
      <c r="G372" s="30">
        <v>25000</v>
      </c>
      <c r="H372" s="31">
        <v>0</v>
      </c>
      <c r="I372" s="32">
        <v>25</v>
      </c>
      <c r="J372" s="53">
        <v>717.5</v>
      </c>
      <c r="K372" s="54">
        <f t="shared" si="59"/>
        <v>1774.9999999999998</v>
      </c>
      <c r="L372" s="54">
        <f t="shared" si="58"/>
        <v>275</v>
      </c>
      <c r="M372" s="53">
        <v>760</v>
      </c>
      <c r="N372" s="32">
        <f t="shared" si="61"/>
        <v>1772.5000000000002</v>
      </c>
      <c r="O372" s="32"/>
      <c r="P372" s="32">
        <f t="shared" si="62"/>
        <v>1477.5</v>
      </c>
      <c r="Q372" s="32">
        <f t="shared" si="63"/>
        <v>1502.5</v>
      </c>
      <c r="R372" s="32">
        <f t="shared" si="64"/>
        <v>3822.5</v>
      </c>
      <c r="S372" s="32">
        <f t="shared" si="60"/>
        <v>23497.5</v>
      </c>
      <c r="T372" s="55" t="s">
        <v>45</v>
      </c>
    </row>
    <row r="373" spans="1:20" s="15" customFormat="1" x14ac:dyDescent="0.25">
      <c r="A373" s="90">
        <v>368</v>
      </c>
      <c r="B373" s="28" t="s">
        <v>1059</v>
      </c>
      <c r="C373" s="104" t="s">
        <v>942</v>
      </c>
      <c r="D373" s="28" t="s">
        <v>420</v>
      </c>
      <c r="E373" s="28" t="s">
        <v>956</v>
      </c>
      <c r="F373" s="29" t="s">
        <v>950</v>
      </c>
      <c r="G373" s="30">
        <v>25000</v>
      </c>
      <c r="H373" s="31">
        <v>0</v>
      </c>
      <c r="I373" s="32">
        <v>25</v>
      </c>
      <c r="J373" s="53">
        <v>717.5</v>
      </c>
      <c r="K373" s="54">
        <f t="shared" si="59"/>
        <v>1774.9999999999998</v>
      </c>
      <c r="L373" s="54">
        <f t="shared" si="58"/>
        <v>275</v>
      </c>
      <c r="M373" s="53">
        <v>760</v>
      </c>
      <c r="N373" s="32">
        <f t="shared" si="61"/>
        <v>1772.5000000000002</v>
      </c>
      <c r="O373" s="32"/>
      <c r="P373" s="32">
        <f t="shared" si="62"/>
        <v>1477.5</v>
      </c>
      <c r="Q373" s="32">
        <f t="shared" si="63"/>
        <v>1502.5</v>
      </c>
      <c r="R373" s="32">
        <f t="shared" si="64"/>
        <v>3822.5</v>
      </c>
      <c r="S373" s="32">
        <f t="shared" si="60"/>
        <v>23497.5</v>
      </c>
      <c r="T373" s="55" t="s">
        <v>45</v>
      </c>
    </row>
    <row r="374" spans="1:20" s="15" customFormat="1" x14ac:dyDescent="0.25">
      <c r="A374" s="90">
        <v>369</v>
      </c>
      <c r="B374" s="28" t="s">
        <v>427</v>
      </c>
      <c r="C374" s="104" t="s">
        <v>943</v>
      </c>
      <c r="D374" s="28" t="s">
        <v>420</v>
      </c>
      <c r="E374" s="28" t="s">
        <v>70</v>
      </c>
      <c r="F374" s="29" t="s">
        <v>950</v>
      </c>
      <c r="G374" s="30">
        <v>25000</v>
      </c>
      <c r="H374" s="31">
        <v>0</v>
      </c>
      <c r="I374" s="32">
        <v>25</v>
      </c>
      <c r="J374" s="53">
        <v>717.5</v>
      </c>
      <c r="K374" s="54">
        <f t="shared" si="59"/>
        <v>1774.9999999999998</v>
      </c>
      <c r="L374" s="54">
        <f t="shared" si="58"/>
        <v>275</v>
      </c>
      <c r="M374" s="53">
        <v>760</v>
      </c>
      <c r="N374" s="32">
        <f t="shared" si="61"/>
        <v>1772.5000000000002</v>
      </c>
      <c r="O374" s="32"/>
      <c r="P374" s="32">
        <f t="shared" si="62"/>
        <v>1477.5</v>
      </c>
      <c r="Q374" s="32">
        <f t="shared" si="63"/>
        <v>1502.5</v>
      </c>
      <c r="R374" s="32">
        <f t="shared" si="64"/>
        <v>3822.5</v>
      </c>
      <c r="S374" s="32">
        <f t="shared" si="60"/>
        <v>23497.5</v>
      </c>
      <c r="T374" s="55" t="s">
        <v>45</v>
      </c>
    </row>
    <row r="375" spans="1:20" s="15" customFormat="1" x14ac:dyDescent="0.25">
      <c r="A375" s="90">
        <v>370</v>
      </c>
      <c r="B375" s="28" t="s">
        <v>893</v>
      </c>
      <c r="C375" s="104" t="s">
        <v>943</v>
      </c>
      <c r="D375" s="28" t="s">
        <v>420</v>
      </c>
      <c r="E375" s="28" t="s">
        <v>70</v>
      </c>
      <c r="F375" s="29" t="s">
        <v>950</v>
      </c>
      <c r="G375" s="30">
        <v>25000</v>
      </c>
      <c r="H375" s="31">
        <v>0</v>
      </c>
      <c r="I375" s="32">
        <v>25</v>
      </c>
      <c r="J375" s="53">
        <v>717.5</v>
      </c>
      <c r="K375" s="54">
        <f t="shared" si="59"/>
        <v>1774.9999999999998</v>
      </c>
      <c r="L375" s="54">
        <f t="shared" si="58"/>
        <v>275</v>
      </c>
      <c r="M375" s="53">
        <v>760</v>
      </c>
      <c r="N375" s="32">
        <f t="shared" si="61"/>
        <v>1772.5000000000002</v>
      </c>
      <c r="O375" s="32"/>
      <c r="P375" s="32">
        <f t="shared" si="62"/>
        <v>1477.5</v>
      </c>
      <c r="Q375" s="32">
        <f t="shared" si="63"/>
        <v>1502.5</v>
      </c>
      <c r="R375" s="32">
        <f t="shared" si="64"/>
        <v>3822.5</v>
      </c>
      <c r="S375" s="32">
        <f t="shared" si="60"/>
        <v>23497.5</v>
      </c>
      <c r="T375" s="55" t="s">
        <v>45</v>
      </c>
    </row>
    <row r="376" spans="1:20" s="15" customFormat="1" x14ac:dyDescent="0.25">
      <c r="A376" s="90">
        <v>371</v>
      </c>
      <c r="B376" s="28" t="s">
        <v>953</v>
      </c>
      <c r="C376" s="104" t="s">
        <v>942</v>
      </c>
      <c r="D376" s="28" t="s">
        <v>420</v>
      </c>
      <c r="E376" s="28" t="s">
        <v>70</v>
      </c>
      <c r="F376" s="29" t="s">
        <v>950</v>
      </c>
      <c r="G376" s="30">
        <v>41000</v>
      </c>
      <c r="H376" s="31">
        <v>345.68</v>
      </c>
      <c r="I376" s="32">
        <v>25</v>
      </c>
      <c r="J376" s="53">
        <v>1176.7</v>
      </c>
      <c r="K376" s="54">
        <f t="shared" si="59"/>
        <v>2910.9999999999995</v>
      </c>
      <c r="L376" s="54">
        <f t="shared" si="58"/>
        <v>451.00000000000006</v>
      </c>
      <c r="M376" s="53">
        <v>1246.4000000000001</v>
      </c>
      <c r="N376" s="32">
        <f t="shared" si="61"/>
        <v>2906.9</v>
      </c>
      <c r="O376" s="32"/>
      <c r="P376" s="32">
        <f t="shared" si="62"/>
        <v>2423.1000000000004</v>
      </c>
      <c r="Q376" s="32">
        <f t="shared" si="63"/>
        <v>2793.78</v>
      </c>
      <c r="R376" s="32">
        <f t="shared" si="64"/>
        <v>6268.9</v>
      </c>
      <c r="S376" s="32">
        <f t="shared" si="60"/>
        <v>38206.22</v>
      </c>
      <c r="T376" s="55" t="s">
        <v>45</v>
      </c>
    </row>
    <row r="377" spans="1:20" s="15" customFormat="1" x14ac:dyDescent="0.25">
      <c r="A377" s="90">
        <v>372</v>
      </c>
      <c r="B377" s="28" t="s">
        <v>1087</v>
      </c>
      <c r="C377" s="104" t="s">
        <v>942</v>
      </c>
      <c r="D377" s="28" t="s">
        <v>420</v>
      </c>
      <c r="E377" s="28" t="s">
        <v>70</v>
      </c>
      <c r="F377" s="29" t="s">
        <v>950</v>
      </c>
      <c r="G377" s="30">
        <v>30000</v>
      </c>
      <c r="H377" s="31">
        <v>0</v>
      </c>
      <c r="I377" s="32">
        <v>25</v>
      </c>
      <c r="J377" s="53">
        <v>861</v>
      </c>
      <c r="K377" s="54">
        <f t="shared" si="59"/>
        <v>2130</v>
      </c>
      <c r="L377" s="54">
        <f t="shared" si="58"/>
        <v>330.00000000000006</v>
      </c>
      <c r="M377" s="53">
        <v>912</v>
      </c>
      <c r="N377" s="32">
        <f t="shared" si="61"/>
        <v>2127</v>
      </c>
      <c r="O377" s="32"/>
      <c r="P377" s="32">
        <f t="shared" si="62"/>
        <v>1773</v>
      </c>
      <c r="Q377" s="32">
        <f t="shared" si="63"/>
        <v>1798</v>
      </c>
      <c r="R377" s="32">
        <f t="shared" si="64"/>
        <v>4587</v>
      </c>
      <c r="S377" s="32">
        <f t="shared" si="60"/>
        <v>28202</v>
      </c>
      <c r="T377" s="55" t="s">
        <v>45</v>
      </c>
    </row>
    <row r="378" spans="1:20" s="15" customFormat="1" x14ac:dyDescent="0.25">
      <c r="A378" s="90">
        <v>373</v>
      </c>
      <c r="B378" s="28" t="s">
        <v>1118</v>
      </c>
      <c r="C378" s="104" t="s">
        <v>942</v>
      </c>
      <c r="D378" s="28" t="s">
        <v>420</v>
      </c>
      <c r="E378" s="28" t="s">
        <v>198</v>
      </c>
      <c r="F378" s="29" t="s">
        <v>946</v>
      </c>
      <c r="G378" s="30">
        <v>12650</v>
      </c>
      <c r="H378" s="31">
        <v>0</v>
      </c>
      <c r="I378" s="32">
        <v>25</v>
      </c>
      <c r="J378" s="53">
        <v>363.06</v>
      </c>
      <c r="K378" s="54">
        <f>+G378*7.1%</f>
        <v>898.14999999999986</v>
      </c>
      <c r="L378" s="54">
        <f>+G378*1.1%</f>
        <v>139.15</v>
      </c>
      <c r="M378" s="53">
        <v>384.56</v>
      </c>
      <c r="N378" s="32">
        <f t="shared" si="61"/>
        <v>896.8850000000001</v>
      </c>
      <c r="O378" s="32"/>
      <c r="P378" s="32">
        <f t="shared" si="62"/>
        <v>747.62</v>
      </c>
      <c r="Q378" s="32">
        <f t="shared" si="63"/>
        <v>772.62</v>
      </c>
      <c r="R378" s="32">
        <f t="shared" si="64"/>
        <v>1934.1849999999999</v>
      </c>
      <c r="S378" s="32">
        <f t="shared" si="60"/>
        <v>11877.38</v>
      </c>
      <c r="T378" s="55" t="s">
        <v>45</v>
      </c>
    </row>
    <row r="379" spans="1:20" s="15" customFormat="1" x14ac:dyDescent="0.25">
      <c r="A379" s="90">
        <v>374</v>
      </c>
      <c r="B379" s="28" t="s">
        <v>926</v>
      </c>
      <c r="C379" s="104" t="s">
        <v>942</v>
      </c>
      <c r="D379" s="28" t="s">
        <v>420</v>
      </c>
      <c r="E379" s="28" t="s">
        <v>908</v>
      </c>
      <c r="F379" s="29" t="s">
        <v>951</v>
      </c>
      <c r="G379" s="49">
        <v>41000</v>
      </c>
      <c r="H379" s="49">
        <v>583.79</v>
      </c>
      <c r="I379" s="32">
        <v>25</v>
      </c>
      <c r="J379" s="94">
        <v>1176.7</v>
      </c>
      <c r="K379" s="59">
        <f>+G379*7.1%</f>
        <v>2910.9999999999995</v>
      </c>
      <c r="L379" s="59">
        <f>+G379*1.1%</f>
        <v>451.00000000000006</v>
      </c>
      <c r="M379" s="94">
        <v>1246.4000000000001</v>
      </c>
      <c r="N379" s="51">
        <f t="shared" si="61"/>
        <v>2906.9</v>
      </c>
      <c r="O379" s="51"/>
      <c r="P379" s="51">
        <f t="shared" si="62"/>
        <v>2423.1000000000004</v>
      </c>
      <c r="Q379" s="32">
        <f t="shared" si="63"/>
        <v>3031.8900000000003</v>
      </c>
      <c r="R379" s="51">
        <f t="shared" si="64"/>
        <v>6268.9</v>
      </c>
      <c r="S379" s="51">
        <f t="shared" si="60"/>
        <v>37968.11</v>
      </c>
      <c r="T379" s="55" t="s">
        <v>45</v>
      </c>
    </row>
    <row r="380" spans="1:20" s="15" customFormat="1" x14ac:dyDescent="0.25">
      <c r="A380" s="90">
        <v>375</v>
      </c>
      <c r="B380" s="28" t="s">
        <v>688</v>
      </c>
      <c r="C380" s="104" t="s">
        <v>943</v>
      </c>
      <c r="D380" s="28" t="s">
        <v>420</v>
      </c>
      <c r="E380" s="28" t="s">
        <v>153</v>
      </c>
      <c r="F380" s="29" t="s">
        <v>951</v>
      </c>
      <c r="G380" s="49">
        <v>70000</v>
      </c>
      <c r="H380" s="49">
        <v>5051</v>
      </c>
      <c r="I380" s="32">
        <v>25</v>
      </c>
      <c r="J380" s="94">
        <v>2009</v>
      </c>
      <c r="K380" s="59">
        <f>+G380*7.1%</f>
        <v>4970</v>
      </c>
      <c r="L380" s="59">
        <f>+G380*1.1%</f>
        <v>770.00000000000011</v>
      </c>
      <c r="M380" s="94">
        <v>2128</v>
      </c>
      <c r="N380" s="51">
        <f t="shared" si="61"/>
        <v>4963</v>
      </c>
      <c r="O380" s="51"/>
      <c r="P380" s="51">
        <f t="shared" si="62"/>
        <v>4137</v>
      </c>
      <c r="Q380" s="32">
        <f t="shared" si="63"/>
        <v>9213</v>
      </c>
      <c r="R380" s="51">
        <f t="shared" si="64"/>
        <v>10703</v>
      </c>
      <c r="S380" s="51">
        <f t="shared" si="60"/>
        <v>60787</v>
      </c>
      <c r="T380" s="55" t="s">
        <v>45</v>
      </c>
    </row>
    <row r="381" spans="1:20" s="15" customFormat="1" x14ac:dyDescent="0.25">
      <c r="A381" s="90">
        <v>376</v>
      </c>
      <c r="B381" s="28" t="s">
        <v>891</v>
      </c>
      <c r="C381" s="104" t="s">
        <v>942</v>
      </c>
      <c r="D381" s="28" t="s">
        <v>420</v>
      </c>
      <c r="E381" s="28" t="s">
        <v>198</v>
      </c>
      <c r="F381" s="29" t="s">
        <v>946</v>
      </c>
      <c r="G381" s="30">
        <v>12650</v>
      </c>
      <c r="H381" s="31">
        <v>0</v>
      </c>
      <c r="I381" s="32">
        <v>25</v>
      </c>
      <c r="J381" s="53">
        <v>363.06</v>
      </c>
      <c r="K381" s="54">
        <f>+G381*7.1%</f>
        <v>898.14999999999986</v>
      </c>
      <c r="L381" s="54">
        <f>+G381*1.1%</f>
        <v>139.15</v>
      </c>
      <c r="M381" s="53">
        <v>384.56</v>
      </c>
      <c r="N381" s="32">
        <f t="shared" si="61"/>
        <v>896.8850000000001</v>
      </c>
      <c r="O381" s="32"/>
      <c r="P381" s="32">
        <f t="shared" si="62"/>
        <v>747.62</v>
      </c>
      <c r="Q381" s="32">
        <f t="shared" si="63"/>
        <v>772.62</v>
      </c>
      <c r="R381" s="32">
        <f t="shared" si="64"/>
        <v>1934.1849999999999</v>
      </c>
      <c r="S381" s="32">
        <f t="shared" si="60"/>
        <v>11877.38</v>
      </c>
      <c r="T381" s="55" t="s">
        <v>45</v>
      </c>
    </row>
    <row r="382" spans="1:20" s="15" customFormat="1" x14ac:dyDescent="0.25">
      <c r="A382" s="90">
        <v>377</v>
      </c>
      <c r="B382" s="28" t="s">
        <v>976</v>
      </c>
      <c r="C382" s="104" t="s">
        <v>942</v>
      </c>
      <c r="D382" s="28" t="s">
        <v>819</v>
      </c>
      <c r="E382" s="28" t="s">
        <v>123</v>
      </c>
      <c r="F382" s="29" t="s">
        <v>951</v>
      </c>
      <c r="G382" s="30">
        <v>26250</v>
      </c>
      <c r="H382" s="31">
        <v>0</v>
      </c>
      <c r="I382" s="32">
        <v>25</v>
      </c>
      <c r="J382" s="53">
        <v>753.38</v>
      </c>
      <c r="K382" s="54">
        <f t="shared" si="59"/>
        <v>1863.7499999999998</v>
      </c>
      <c r="L382" s="54">
        <f t="shared" si="58"/>
        <v>288.75000000000006</v>
      </c>
      <c r="M382" s="53">
        <v>798</v>
      </c>
      <c r="N382" s="32">
        <f t="shared" si="61"/>
        <v>1861.1250000000002</v>
      </c>
      <c r="O382" s="32"/>
      <c r="P382" s="32">
        <f t="shared" si="62"/>
        <v>1551.38</v>
      </c>
      <c r="Q382" s="32">
        <f t="shared" si="63"/>
        <v>1576.38</v>
      </c>
      <c r="R382" s="32">
        <f t="shared" si="64"/>
        <v>4013.625</v>
      </c>
      <c r="S382" s="32">
        <f t="shared" si="60"/>
        <v>24673.62</v>
      </c>
      <c r="T382" s="55" t="s">
        <v>45</v>
      </c>
    </row>
    <row r="383" spans="1:20" s="15" customFormat="1" x14ac:dyDescent="0.25">
      <c r="A383" s="90">
        <v>378</v>
      </c>
      <c r="B383" s="28" t="s">
        <v>824</v>
      </c>
      <c r="C383" s="104" t="s">
        <v>943</v>
      </c>
      <c r="D383" s="28" t="s">
        <v>819</v>
      </c>
      <c r="E383" s="28" t="s">
        <v>142</v>
      </c>
      <c r="F383" s="29" t="s">
        <v>951</v>
      </c>
      <c r="G383" s="30">
        <v>155000</v>
      </c>
      <c r="H383" s="30">
        <v>24645.9</v>
      </c>
      <c r="I383" s="32">
        <v>25</v>
      </c>
      <c r="J383" s="53">
        <v>4448.5</v>
      </c>
      <c r="K383" s="54">
        <f t="shared" si="59"/>
        <v>11004.999999999998</v>
      </c>
      <c r="L383" s="54">
        <f t="shared" si="58"/>
        <v>1705.0000000000002</v>
      </c>
      <c r="M383" s="53">
        <v>4712</v>
      </c>
      <c r="N383" s="32">
        <f t="shared" si="61"/>
        <v>10989.5</v>
      </c>
      <c r="O383" s="32"/>
      <c r="P383" s="32">
        <f t="shared" si="62"/>
        <v>9160.5</v>
      </c>
      <c r="Q383" s="32">
        <f t="shared" si="63"/>
        <v>33831.4</v>
      </c>
      <c r="R383" s="32">
        <f t="shared" si="64"/>
        <v>23699.5</v>
      </c>
      <c r="S383" s="32">
        <f t="shared" si="60"/>
        <v>121168.6</v>
      </c>
      <c r="T383" s="55" t="s">
        <v>45</v>
      </c>
    </row>
    <row r="384" spans="1:20" s="15" customFormat="1" x14ac:dyDescent="0.25">
      <c r="A384" s="90">
        <v>379</v>
      </c>
      <c r="B384" s="28" t="s">
        <v>820</v>
      </c>
      <c r="C384" s="104" t="s">
        <v>942</v>
      </c>
      <c r="D384" s="28" t="s">
        <v>819</v>
      </c>
      <c r="E384" s="28" t="s">
        <v>98</v>
      </c>
      <c r="F384" s="29" t="s">
        <v>951</v>
      </c>
      <c r="G384" s="30">
        <v>55000</v>
      </c>
      <c r="H384" s="30">
        <v>2321.5700000000002</v>
      </c>
      <c r="I384" s="32">
        <v>25</v>
      </c>
      <c r="J384" s="53">
        <v>1578.5</v>
      </c>
      <c r="K384" s="54">
        <f t="shared" si="59"/>
        <v>3904.9999999999995</v>
      </c>
      <c r="L384" s="54">
        <f t="shared" ref="L384:L450" si="71">+G384*1.1%</f>
        <v>605.00000000000011</v>
      </c>
      <c r="M384" s="53">
        <v>1672</v>
      </c>
      <c r="N384" s="32">
        <f t="shared" si="61"/>
        <v>3899.5000000000005</v>
      </c>
      <c r="O384" s="32"/>
      <c r="P384" s="32">
        <f t="shared" si="62"/>
        <v>3250.5</v>
      </c>
      <c r="Q384" s="32">
        <f t="shared" si="63"/>
        <v>5597.07</v>
      </c>
      <c r="R384" s="32">
        <f t="shared" si="64"/>
        <v>8409.5</v>
      </c>
      <c r="S384" s="32">
        <f t="shared" si="60"/>
        <v>49402.93</v>
      </c>
      <c r="T384" s="55" t="s">
        <v>45</v>
      </c>
    </row>
    <row r="385" spans="1:20" s="15" customFormat="1" x14ac:dyDescent="0.25">
      <c r="A385" s="90">
        <v>380</v>
      </c>
      <c r="B385" s="28" t="s">
        <v>995</v>
      </c>
      <c r="C385" s="104" t="s">
        <v>942</v>
      </c>
      <c r="D385" s="28" t="s">
        <v>819</v>
      </c>
      <c r="E385" s="28" t="s">
        <v>996</v>
      </c>
      <c r="F385" s="29" t="s">
        <v>950</v>
      </c>
      <c r="G385" s="30">
        <v>25000</v>
      </c>
      <c r="H385" s="30">
        <v>0</v>
      </c>
      <c r="I385" s="32">
        <v>25</v>
      </c>
      <c r="J385" s="53">
        <v>717.5</v>
      </c>
      <c r="K385" s="54">
        <f t="shared" ref="K385:K453" si="72">+G385*7.1%</f>
        <v>1774.9999999999998</v>
      </c>
      <c r="L385" s="54">
        <f t="shared" si="71"/>
        <v>275</v>
      </c>
      <c r="M385" s="53">
        <v>760</v>
      </c>
      <c r="N385" s="32">
        <f t="shared" si="61"/>
        <v>1772.5000000000002</v>
      </c>
      <c r="O385" s="32"/>
      <c r="P385" s="32">
        <f t="shared" si="62"/>
        <v>1477.5</v>
      </c>
      <c r="Q385" s="32">
        <f t="shared" si="63"/>
        <v>1502.5</v>
      </c>
      <c r="R385" s="32">
        <f t="shared" si="64"/>
        <v>3822.5</v>
      </c>
      <c r="S385" s="32">
        <f t="shared" si="60"/>
        <v>23497.5</v>
      </c>
      <c r="T385" s="55" t="s">
        <v>45</v>
      </c>
    </row>
    <row r="386" spans="1:20" s="15" customFormat="1" x14ac:dyDescent="0.25">
      <c r="A386" s="90">
        <v>381</v>
      </c>
      <c r="B386" s="28" t="s">
        <v>282</v>
      </c>
      <c r="C386" s="104" t="s">
        <v>942</v>
      </c>
      <c r="D386" s="28" t="s">
        <v>819</v>
      </c>
      <c r="E386" s="28" t="s">
        <v>109</v>
      </c>
      <c r="F386" s="29" t="s">
        <v>951</v>
      </c>
      <c r="G386" s="30">
        <v>25000</v>
      </c>
      <c r="H386" s="31">
        <v>0</v>
      </c>
      <c r="I386" s="32">
        <v>25</v>
      </c>
      <c r="J386" s="53">
        <v>717.5</v>
      </c>
      <c r="K386" s="54">
        <f>+G386*7.1%</f>
        <v>1774.9999999999998</v>
      </c>
      <c r="L386" s="54">
        <f>+G386*1.1%</f>
        <v>275</v>
      </c>
      <c r="M386" s="53">
        <v>760</v>
      </c>
      <c r="N386" s="32">
        <f t="shared" si="61"/>
        <v>1772.5000000000002</v>
      </c>
      <c r="O386" s="32"/>
      <c r="P386" s="32">
        <f t="shared" si="62"/>
        <v>1477.5</v>
      </c>
      <c r="Q386" s="32">
        <f t="shared" si="63"/>
        <v>1502.5</v>
      </c>
      <c r="R386" s="32">
        <f t="shared" si="64"/>
        <v>3822.5</v>
      </c>
      <c r="S386" s="32">
        <f t="shared" ref="S386:S449" si="73">+G386-Q386</f>
        <v>23497.5</v>
      </c>
      <c r="T386" s="55" t="s">
        <v>45</v>
      </c>
    </row>
    <row r="387" spans="1:20" s="15" customFormat="1" x14ac:dyDescent="0.25">
      <c r="A387" s="90">
        <v>382</v>
      </c>
      <c r="B387" s="28" t="s">
        <v>822</v>
      </c>
      <c r="C387" s="104" t="s">
        <v>943</v>
      </c>
      <c r="D387" s="28" t="s">
        <v>819</v>
      </c>
      <c r="E387" s="28" t="s">
        <v>866</v>
      </c>
      <c r="F387" s="29" t="s">
        <v>951</v>
      </c>
      <c r="G387" s="30">
        <v>85000</v>
      </c>
      <c r="H387" s="30">
        <v>8576.99</v>
      </c>
      <c r="I387" s="32">
        <v>25</v>
      </c>
      <c r="J387" s="53">
        <v>2439.5</v>
      </c>
      <c r="K387" s="54">
        <f t="shared" si="72"/>
        <v>6034.9999999999991</v>
      </c>
      <c r="L387" s="54">
        <f t="shared" si="71"/>
        <v>935.00000000000011</v>
      </c>
      <c r="M387" s="53">
        <v>2584</v>
      </c>
      <c r="N387" s="32">
        <f t="shared" si="61"/>
        <v>6026.5</v>
      </c>
      <c r="O387" s="32"/>
      <c r="P387" s="32">
        <f t="shared" si="62"/>
        <v>5023.5</v>
      </c>
      <c r="Q387" s="32">
        <f t="shared" si="63"/>
        <v>13625.49</v>
      </c>
      <c r="R387" s="32">
        <f t="shared" si="64"/>
        <v>12996.5</v>
      </c>
      <c r="S387" s="32">
        <f t="shared" si="73"/>
        <v>71374.509999999995</v>
      </c>
      <c r="T387" s="55" t="s">
        <v>45</v>
      </c>
    </row>
    <row r="388" spans="1:20" s="15" customFormat="1" x14ac:dyDescent="0.25">
      <c r="A388" s="90">
        <v>383</v>
      </c>
      <c r="B388" s="28" t="s">
        <v>823</v>
      </c>
      <c r="C388" s="104" t="s">
        <v>942</v>
      </c>
      <c r="D388" s="28" t="s">
        <v>819</v>
      </c>
      <c r="E388" s="28" t="s">
        <v>866</v>
      </c>
      <c r="F388" s="29" t="s">
        <v>951</v>
      </c>
      <c r="G388" s="30">
        <v>85000</v>
      </c>
      <c r="H388" s="30">
        <v>8576.99</v>
      </c>
      <c r="I388" s="32">
        <v>25</v>
      </c>
      <c r="J388" s="53">
        <v>2439.5</v>
      </c>
      <c r="K388" s="54">
        <f t="shared" si="72"/>
        <v>6034.9999999999991</v>
      </c>
      <c r="L388" s="54">
        <f t="shared" si="71"/>
        <v>935.00000000000011</v>
      </c>
      <c r="M388" s="53">
        <v>2584</v>
      </c>
      <c r="N388" s="32">
        <f t="shared" si="61"/>
        <v>6026.5</v>
      </c>
      <c r="O388" s="32"/>
      <c r="P388" s="32">
        <f t="shared" si="62"/>
        <v>5023.5</v>
      </c>
      <c r="Q388" s="32">
        <f t="shared" si="63"/>
        <v>13625.49</v>
      </c>
      <c r="R388" s="32">
        <f t="shared" si="64"/>
        <v>12996.5</v>
      </c>
      <c r="S388" s="32">
        <f t="shared" si="73"/>
        <v>71374.509999999995</v>
      </c>
      <c r="T388" s="55" t="s">
        <v>45</v>
      </c>
    </row>
    <row r="389" spans="1:20" s="15" customFormat="1" x14ac:dyDescent="0.25">
      <c r="A389" s="90">
        <v>384</v>
      </c>
      <c r="B389" s="28" t="s">
        <v>821</v>
      </c>
      <c r="C389" s="104" t="s">
        <v>942</v>
      </c>
      <c r="D389" s="28" t="s">
        <v>819</v>
      </c>
      <c r="E389" s="28" t="s">
        <v>123</v>
      </c>
      <c r="F389" s="29" t="s">
        <v>951</v>
      </c>
      <c r="G389" s="30">
        <v>30450</v>
      </c>
      <c r="H389" s="31">
        <v>0</v>
      </c>
      <c r="I389" s="32">
        <v>25</v>
      </c>
      <c r="J389" s="53">
        <v>873.92</v>
      </c>
      <c r="K389" s="54">
        <f t="shared" si="72"/>
        <v>2161.9499999999998</v>
      </c>
      <c r="L389" s="54">
        <f t="shared" si="71"/>
        <v>334.95000000000005</v>
      </c>
      <c r="M389" s="53">
        <v>925.68</v>
      </c>
      <c r="N389" s="32">
        <f t="shared" si="61"/>
        <v>2158.9050000000002</v>
      </c>
      <c r="O389" s="32"/>
      <c r="P389" s="32">
        <f t="shared" si="62"/>
        <v>1799.6</v>
      </c>
      <c r="Q389" s="32">
        <f t="shared" si="63"/>
        <v>1824.6</v>
      </c>
      <c r="R389" s="32">
        <f t="shared" si="64"/>
        <v>4655.8050000000003</v>
      </c>
      <c r="S389" s="32">
        <f t="shared" si="73"/>
        <v>28625.4</v>
      </c>
      <c r="T389" s="55" t="s">
        <v>45</v>
      </c>
    </row>
    <row r="390" spans="1:20" s="15" customFormat="1" x14ac:dyDescent="0.25">
      <c r="A390" s="90">
        <v>385</v>
      </c>
      <c r="B390" s="28" t="s">
        <v>429</v>
      </c>
      <c r="C390" s="104" t="s">
        <v>943</v>
      </c>
      <c r="D390" s="28" t="s">
        <v>428</v>
      </c>
      <c r="E390" s="28" t="s">
        <v>169</v>
      </c>
      <c r="F390" s="29" t="s">
        <v>950</v>
      </c>
      <c r="G390" s="30">
        <v>41000</v>
      </c>
      <c r="H390" s="31">
        <v>583.79</v>
      </c>
      <c r="I390" s="32">
        <v>25</v>
      </c>
      <c r="J390" s="53">
        <v>1176.7</v>
      </c>
      <c r="K390" s="54">
        <f t="shared" si="72"/>
        <v>2910.9999999999995</v>
      </c>
      <c r="L390" s="54">
        <f t="shared" si="71"/>
        <v>451.00000000000006</v>
      </c>
      <c r="M390" s="53">
        <v>1246.4000000000001</v>
      </c>
      <c r="N390" s="32">
        <f t="shared" ref="N390:N453" si="74">+G390*7.09%</f>
        <v>2906.9</v>
      </c>
      <c r="O390" s="32"/>
      <c r="P390" s="32">
        <f t="shared" si="62"/>
        <v>2423.1000000000004</v>
      </c>
      <c r="Q390" s="32">
        <f t="shared" si="63"/>
        <v>3031.8900000000003</v>
      </c>
      <c r="R390" s="32">
        <f t="shared" si="64"/>
        <v>6268.9</v>
      </c>
      <c r="S390" s="32">
        <f t="shared" si="73"/>
        <v>37968.11</v>
      </c>
      <c r="T390" s="55" t="s">
        <v>45</v>
      </c>
    </row>
    <row r="391" spans="1:20" s="15" customFormat="1" x14ac:dyDescent="0.25">
      <c r="A391" s="90">
        <v>386</v>
      </c>
      <c r="B391" s="28" t="s">
        <v>430</v>
      </c>
      <c r="C391" s="104" t="s">
        <v>943</v>
      </c>
      <c r="D391" s="28" t="s">
        <v>428</v>
      </c>
      <c r="E391" s="28" t="s">
        <v>122</v>
      </c>
      <c r="F391" s="29" t="s">
        <v>951</v>
      </c>
      <c r="G391" s="30">
        <v>42000</v>
      </c>
      <c r="H391" s="31">
        <v>724.92</v>
      </c>
      <c r="I391" s="32">
        <v>25</v>
      </c>
      <c r="J391" s="53">
        <v>1205.4000000000001</v>
      </c>
      <c r="K391" s="54">
        <f t="shared" si="72"/>
        <v>2981.9999999999995</v>
      </c>
      <c r="L391" s="54">
        <f t="shared" si="71"/>
        <v>462.00000000000006</v>
      </c>
      <c r="M391" s="53">
        <v>1276.8</v>
      </c>
      <c r="N391" s="32">
        <f t="shared" si="74"/>
        <v>2977.8</v>
      </c>
      <c r="O391" s="32"/>
      <c r="P391" s="32">
        <f t="shared" si="62"/>
        <v>2482.1999999999998</v>
      </c>
      <c r="Q391" s="32">
        <f t="shared" si="63"/>
        <v>3232.12</v>
      </c>
      <c r="R391" s="32">
        <f t="shared" si="64"/>
        <v>6421.7999999999993</v>
      </c>
      <c r="S391" s="32">
        <f t="shared" si="73"/>
        <v>38767.879999999997</v>
      </c>
      <c r="T391" s="55" t="s">
        <v>45</v>
      </c>
    </row>
    <row r="392" spans="1:20" s="15" customFormat="1" x14ac:dyDescent="0.25">
      <c r="A392" s="90">
        <v>387</v>
      </c>
      <c r="B392" s="28" t="s">
        <v>439</v>
      </c>
      <c r="C392" s="104" t="s">
        <v>943</v>
      </c>
      <c r="D392" s="28" t="s">
        <v>431</v>
      </c>
      <c r="E392" s="28" t="s">
        <v>98</v>
      </c>
      <c r="F392" s="29" t="s">
        <v>951</v>
      </c>
      <c r="G392" s="30">
        <v>50000</v>
      </c>
      <c r="H392" s="53">
        <v>1854</v>
      </c>
      <c r="I392" s="32">
        <v>25</v>
      </c>
      <c r="J392" s="53">
        <v>1435</v>
      </c>
      <c r="K392" s="54">
        <f t="shared" si="72"/>
        <v>3549.9999999999995</v>
      </c>
      <c r="L392" s="54">
        <f t="shared" si="71"/>
        <v>550</v>
      </c>
      <c r="M392" s="53">
        <v>1520</v>
      </c>
      <c r="N392" s="32">
        <f t="shared" si="74"/>
        <v>3545.0000000000005</v>
      </c>
      <c r="O392" s="32"/>
      <c r="P392" s="32">
        <f t="shared" si="62"/>
        <v>2955</v>
      </c>
      <c r="Q392" s="32">
        <f t="shared" si="63"/>
        <v>4834</v>
      </c>
      <c r="R392" s="32">
        <f t="shared" si="64"/>
        <v>7645</v>
      </c>
      <c r="S392" s="32">
        <f t="shared" si="73"/>
        <v>45166</v>
      </c>
      <c r="T392" s="55" t="s">
        <v>45</v>
      </c>
    </row>
    <row r="393" spans="1:20" s="15" customFormat="1" x14ac:dyDescent="0.25">
      <c r="A393" s="90">
        <v>388</v>
      </c>
      <c r="B393" s="28" t="s">
        <v>436</v>
      </c>
      <c r="C393" s="104" t="s">
        <v>943</v>
      </c>
      <c r="D393" s="28" t="s">
        <v>431</v>
      </c>
      <c r="E393" s="28" t="s">
        <v>177</v>
      </c>
      <c r="F393" s="29" t="s">
        <v>951</v>
      </c>
      <c r="G393" s="30">
        <v>45000</v>
      </c>
      <c r="H393" s="53">
        <v>1148.33</v>
      </c>
      <c r="I393" s="32">
        <v>25</v>
      </c>
      <c r="J393" s="53">
        <v>1291.5</v>
      </c>
      <c r="K393" s="54">
        <f t="shared" si="72"/>
        <v>3194.9999999999995</v>
      </c>
      <c r="L393" s="54">
        <f t="shared" si="71"/>
        <v>495.00000000000006</v>
      </c>
      <c r="M393" s="53">
        <v>1368</v>
      </c>
      <c r="N393" s="32">
        <f t="shared" si="74"/>
        <v>3190.5</v>
      </c>
      <c r="O393" s="32"/>
      <c r="P393" s="32">
        <f t="shared" ref="P393:P456" si="75">+J393+M393</f>
        <v>2659.5</v>
      </c>
      <c r="Q393" s="32">
        <f t="shared" si="63"/>
        <v>3832.83</v>
      </c>
      <c r="R393" s="32">
        <f t="shared" si="64"/>
        <v>6880.5</v>
      </c>
      <c r="S393" s="32">
        <f t="shared" si="73"/>
        <v>41167.17</v>
      </c>
      <c r="T393" s="55" t="s">
        <v>45</v>
      </c>
    </row>
    <row r="394" spans="1:20" s="15" customFormat="1" x14ac:dyDescent="0.25">
      <c r="A394" s="90">
        <v>389</v>
      </c>
      <c r="B394" s="28" t="s">
        <v>438</v>
      </c>
      <c r="C394" s="104" t="s">
        <v>942</v>
      </c>
      <c r="D394" s="28" t="s">
        <v>431</v>
      </c>
      <c r="E394" s="28" t="s">
        <v>177</v>
      </c>
      <c r="F394" s="29" t="s">
        <v>951</v>
      </c>
      <c r="G394" s="30">
        <v>45000</v>
      </c>
      <c r="H394" s="31">
        <v>910.22</v>
      </c>
      <c r="I394" s="32">
        <v>25</v>
      </c>
      <c r="J394" s="53">
        <v>1291.5</v>
      </c>
      <c r="K394" s="54">
        <f t="shared" si="72"/>
        <v>3194.9999999999995</v>
      </c>
      <c r="L394" s="54">
        <f t="shared" si="71"/>
        <v>495.00000000000006</v>
      </c>
      <c r="M394" s="53">
        <v>1368</v>
      </c>
      <c r="N394" s="32">
        <f t="shared" si="74"/>
        <v>3190.5</v>
      </c>
      <c r="O394" s="32"/>
      <c r="P394" s="32">
        <f t="shared" si="75"/>
        <v>2659.5</v>
      </c>
      <c r="Q394" s="32">
        <f t="shared" si="63"/>
        <v>3594.7200000000003</v>
      </c>
      <c r="R394" s="32">
        <f t="shared" si="64"/>
        <v>6880.5</v>
      </c>
      <c r="S394" s="32">
        <f t="shared" si="73"/>
        <v>41405.279999999999</v>
      </c>
      <c r="T394" s="55" t="s">
        <v>45</v>
      </c>
    </row>
    <row r="395" spans="1:20" s="15" customFormat="1" x14ac:dyDescent="0.25">
      <c r="A395" s="90">
        <v>390</v>
      </c>
      <c r="B395" s="28" t="s">
        <v>440</v>
      </c>
      <c r="C395" s="104" t="s">
        <v>942</v>
      </c>
      <c r="D395" s="28" t="s">
        <v>431</v>
      </c>
      <c r="E395" s="28" t="s">
        <v>177</v>
      </c>
      <c r="F395" s="29" t="s">
        <v>951</v>
      </c>
      <c r="G395" s="30">
        <v>45000</v>
      </c>
      <c r="H395" s="53">
        <v>1148.33</v>
      </c>
      <c r="I395" s="32">
        <v>25</v>
      </c>
      <c r="J395" s="53">
        <v>1291.5</v>
      </c>
      <c r="K395" s="54">
        <f t="shared" si="72"/>
        <v>3194.9999999999995</v>
      </c>
      <c r="L395" s="54">
        <f t="shared" si="71"/>
        <v>495.00000000000006</v>
      </c>
      <c r="M395" s="53">
        <v>1368</v>
      </c>
      <c r="N395" s="32">
        <f t="shared" si="74"/>
        <v>3190.5</v>
      </c>
      <c r="O395" s="32"/>
      <c r="P395" s="32">
        <f t="shared" si="75"/>
        <v>2659.5</v>
      </c>
      <c r="Q395" s="32">
        <f t="shared" si="63"/>
        <v>3832.83</v>
      </c>
      <c r="R395" s="32">
        <f t="shared" si="64"/>
        <v>6880.5</v>
      </c>
      <c r="S395" s="32">
        <f t="shared" si="73"/>
        <v>41167.17</v>
      </c>
      <c r="T395" s="55" t="s">
        <v>45</v>
      </c>
    </row>
    <row r="396" spans="1:20" s="15" customFormat="1" x14ac:dyDescent="0.25">
      <c r="A396" s="90">
        <v>391</v>
      </c>
      <c r="B396" s="28" t="s">
        <v>441</v>
      </c>
      <c r="C396" s="104" t="s">
        <v>943</v>
      </c>
      <c r="D396" s="28" t="s">
        <v>431</v>
      </c>
      <c r="E396" s="28" t="s">
        <v>177</v>
      </c>
      <c r="F396" s="29" t="s">
        <v>951</v>
      </c>
      <c r="G396" s="30">
        <v>45000</v>
      </c>
      <c r="H396" s="31">
        <v>910.22</v>
      </c>
      <c r="I396" s="32">
        <v>25</v>
      </c>
      <c r="J396" s="53">
        <v>1291.5</v>
      </c>
      <c r="K396" s="54">
        <f t="shared" si="72"/>
        <v>3194.9999999999995</v>
      </c>
      <c r="L396" s="54">
        <f t="shared" si="71"/>
        <v>495.00000000000006</v>
      </c>
      <c r="M396" s="53">
        <v>1368</v>
      </c>
      <c r="N396" s="32">
        <f t="shared" si="74"/>
        <v>3190.5</v>
      </c>
      <c r="O396" s="32"/>
      <c r="P396" s="32">
        <f t="shared" si="75"/>
        <v>2659.5</v>
      </c>
      <c r="Q396" s="32">
        <f t="shared" si="63"/>
        <v>3594.7200000000003</v>
      </c>
      <c r="R396" s="32">
        <f t="shared" si="64"/>
        <v>6880.5</v>
      </c>
      <c r="S396" s="32">
        <f t="shared" si="73"/>
        <v>41405.279999999999</v>
      </c>
      <c r="T396" s="55" t="s">
        <v>45</v>
      </c>
    </row>
    <row r="397" spans="1:20" s="15" customFormat="1" x14ac:dyDescent="0.25">
      <c r="A397" s="90">
        <v>392</v>
      </c>
      <c r="B397" s="28" t="s">
        <v>442</v>
      </c>
      <c r="C397" s="104" t="s">
        <v>942</v>
      </c>
      <c r="D397" s="28" t="s">
        <v>431</v>
      </c>
      <c r="E397" s="28" t="s">
        <v>177</v>
      </c>
      <c r="F397" s="29" t="s">
        <v>951</v>
      </c>
      <c r="G397" s="30">
        <v>45000</v>
      </c>
      <c r="H397" s="53">
        <v>1148.33</v>
      </c>
      <c r="I397" s="32">
        <v>25</v>
      </c>
      <c r="J397" s="53">
        <v>1291.5</v>
      </c>
      <c r="K397" s="54">
        <f t="shared" si="72"/>
        <v>3194.9999999999995</v>
      </c>
      <c r="L397" s="54">
        <f t="shared" si="71"/>
        <v>495.00000000000006</v>
      </c>
      <c r="M397" s="53">
        <v>1368</v>
      </c>
      <c r="N397" s="32">
        <f t="shared" si="74"/>
        <v>3190.5</v>
      </c>
      <c r="O397" s="32"/>
      <c r="P397" s="32">
        <f t="shared" si="75"/>
        <v>2659.5</v>
      </c>
      <c r="Q397" s="32">
        <f t="shared" si="63"/>
        <v>3832.83</v>
      </c>
      <c r="R397" s="32">
        <f t="shared" si="64"/>
        <v>6880.5</v>
      </c>
      <c r="S397" s="32">
        <f t="shared" si="73"/>
        <v>41167.17</v>
      </c>
      <c r="T397" s="55" t="s">
        <v>45</v>
      </c>
    </row>
    <row r="398" spans="1:20" s="15" customFormat="1" x14ac:dyDescent="0.25">
      <c r="A398" s="90">
        <v>393</v>
      </c>
      <c r="B398" s="28" t="s">
        <v>443</v>
      </c>
      <c r="C398" s="104" t="s">
        <v>943</v>
      </c>
      <c r="D398" s="28" t="s">
        <v>431</v>
      </c>
      <c r="E398" s="28" t="s">
        <v>177</v>
      </c>
      <c r="F398" s="29" t="s">
        <v>951</v>
      </c>
      <c r="G398" s="30">
        <v>45000</v>
      </c>
      <c r="H398" s="31">
        <v>672.11</v>
      </c>
      <c r="I398" s="32">
        <v>25</v>
      </c>
      <c r="J398" s="53">
        <v>1291.5</v>
      </c>
      <c r="K398" s="54">
        <f t="shared" si="72"/>
        <v>3194.9999999999995</v>
      </c>
      <c r="L398" s="54">
        <f t="shared" si="71"/>
        <v>495.00000000000006</v>
      </c>
      <c r="M398" s="53">
        <v>1368</v>
      </c>
      <c r="N398" s="32">
        <f t="shared" si="74"/>
        <v>3190.5</v>
      </c>
      <c r="O398" s="32"/>
      <c r="P398" s="32">
        <f t="shared" si="75"/>
        <v>2659.5</v>
      </c>
      <c r="Q398" s="32">
        <f t="shared" si="63"/>
        <v>3356.61</v>
      </c>
      <c r="R398" s="32">
        <f t="shared" si="64"/>
        <v>6880.5</v>
      </c>
      <c r="S398" s="32">
        <f t="shared" si="73"/>
        <v>41643.39</v>
      </c>
      <c r="T398" s="55" t="s">
        <v>45</v>
      </c>
    </row>
    <row r="399" spans="1:20" s="15" customFormat="1" x14ac:dyDescent="0.25">
      <c r="A399" s="90">
        <v>394</v>
      </c>
      <c r="B399" s="28" t="s">
        <v>447</v>
      </c>
      <c r="C399" s="104" t="s">
        <v>943</v>
      </c>
      <c r="D399" s="28" t="s">
        <v>431</v>
      </c>
      <c r="E399" s="28" t="s">
        <v>122</v>
      </c>
      <c r="F399" s="29" t="s">
        <v>950</v>
      </c>
      <c r="G399" s="30">
        <v>42000</v>
      </c>
      <c r="H399" s="31">
        <v>724.92</v>
      </c>
      <c r="I399" s="32">
        <v>25</v>
      </c>
      <c r="J399" s="53">
        <v>1205.4000000000001</v>
      </c>
      <c r="K399" s="54">
        <f t="shared" si="72"/>
        <v>2981.9999999999995</v>
      </c>
      <c r="L399" s="54">
        <f t="shared" si="71"/>
        <v>462.00000000000006</v>
      </c>
      <c r="M399" s="53">
        <v>1276.8</v>
      </c>
      <c r="N399" s="32">
        <f t="shared" si="74"/>
        <v>2977.8</v>
      </c>
      <c r="O399" s="32"/>
      <c r="P399" s="32">
        <f t="shared" si="75"/>
        <v>2482.1999999999998</v>
      </c>
      <c r="Q399" s="32">
        <f t="shared" si="63"/>
        <v>3232.12</v>
      </c>
      <c r="R399" s="32">
        <f t="shared" si="64"/>
        <v>6421.7999999999993</v>
      </c>
      <c r="S399" s="32">
        <f t="shared" si="73"/>
        <v>38767.879999999997</v>
      </c>
      <c r="T399" s="55" t="s">
        <v>45</v>
      </c>
    </row>
    <row r="400" spans="1:20" s="15" customFormat="1" x14ac:dyDescent="0.25">
      <c r="A400" s="90">
        <v>395</v>
      </c>
      <c r="B400" s="28" t="s">
        <v>432</v>
      </c>
      <c r="C400" s="104" t="s">
        <v>942</v>
      </c>
      <c r="D400" s="28" t="s">
        <v>431</v>
      </c>
      <c r="E400" s="28" t="s">
        <v>101</v>
      </c>
      <c r="F400" s="29" t="s">
        <v>951</v>
      </c>
      <c r="G400" s="30">
        <v>35000</v>
      </c>
      <c r="H400" s="31">
        <v>0</v>
      </c>
      <c r="I400" s="32">
        <v>25</v>
      </c>
      <c r="J400" s="53">
        <v>1004.5</v>
      </c>
      <c r="K400" s="54">
        <f t="shared" si="72"/>
        <v>2485</v>
      </c>
      <c r="L400" s="54">
        <f t="shared" si="71"/>
        <v>385.00000000000006</v>
      </c>
      <c r="M400" s="53">
        <v>1064</v>
      </c>
      <c r="N400" s="32">
        <f t="shared" si="74"/>
        <v>2481.5</v>
      </c>
      <c r="O400" s="32"/>
      <c r="P400" s="32">
        <f t="shared" si="75"/>
        <v>2068.5</v>
      </c>
      <c r="Q400" s="32">
        <f t="shared" si="63"/>
        <v>2093.5</v>
      </c>
      <c r="R400" s="32">
        <f t="shared" si="64"/>
        <v>5351.5</v>
      </c>
      <c r="S400" s="32">
        <f t="shared" si="73"/>
        <v>32906.5</v>
      </c>
      <c r="T400" s="55" t="s">
        <v>45</v>
      </c>
    </row>
    <row r="401" spans="1:20" s="15" customFormat="1" x14ac:dyDescent="0.25">
      <c r="A401" s="90">
        <v>396</v>
      </c>
      <c r="B401" s="28" t="s">
        <v>433</v>
      </c>
      <c r="C401" s="104" t="s">
        <v>942</v>
      </c>
      <c r="D401" s="28" t="s">
        <v>431</v>
      </c>
      <c r="E401" s="28" t="s">
        <v>101</v>
      </c>
      <c r="F401" s="29" t="s">
        <v>951</v>
      </c>
      <c r="G401" s="30">
        <v>25000</v>
      </c>
      <c r="H401" s="31">
        <v>0</v>
      </c>
      <c r="I401" s="32">
        <v>25</v>
      </c>
      <c r="J401" s="53">
        <v>717.5</v>
      </c>
      <c r="K401" s="54">
        <f t="shared" si="72"/>
        <v>1774.9999999999998</v>
      </c>
      <c r="L401" s="54">
        <f t="shared" si="71"/>
        <v>275</v>
      </c>
      <c r="M401" s="53">
        <v>760</v>
      </c>
      <c r="N401" s="32">
        <f t="shared" si="74"/>
        <v>1772.5000000000002</v>
      </c>
      <c r="O401" s="32"/>
      <c r="P401" s="32">
        <f t="shared" si="75"/>
        <v>1477.5</v>
      </c>
      <c r="Q401" s="32">
        <f t="shared" si="63"/>
        <v>1502.5</v>
      </c>
      <c r="R401" s="32">
        <f t="shared" si="64"/>
        <v>3822.5</v>
      </c>
      <c r="S401" s="32">
        <f t="shared" si="73"/>
        <v>23497.5</v>
      </c>
      <c r="T401" s="55" t="s">
        <v>45</v>
      </c>
    </row>
    <row r="402" spans="1:20" s="15" customFormat="1" x14ac:dyDescent="0.25">
      <c r="A402" s="90">
        <v>397</v>
      </c>
      <c r="B402" s="28" t="s">
        <v>448</v>
      </c>
      <c r="C402" s="104" t="s">
        <v>942</v>
      </c>
      <c r="D402" s="28" t="s">
        <v>431</v>
      </c>
      <c r="E402" s="28" t="s">
        <v>123</v>
      </c>
      <c r="F402" s="29" t="s">
        <v>950</v>
      </c>
      <c r="G402" s="30">
        <v>25000</v>
      </c>
      <c r="H402" s="31">
        <v>0</v>
      </c>
      <c r="I402" s="32">
        <v>25</v>
      </c>
      <c r="J402" s="53">
        <v>717.5</v>
      </c>
      <c r="K402" s="54">
        <f t="shared" si="72"/>
        <v>1774.9999999999998</v>
      </c>
      <c r="L402" s="54">
        <f t="shared" si="71"/>
        <v>275</v>
      </c>
      <c r="M402" s="53">
        <v>760</v>
      </c>
      <c r="N402" s="32">
        <f t="shared" si="74"/>
        <v>1772.5000000000002</v>
      </c>
      <c r="O402" s="32"/>
      <c r="P402" s="32">
        <f t="shared" si="75"/>
        <v>1477.5</v>
      </c>
      <c r="Q402" s="32">
        <f t="shared" si="63"/>
        <v>1502.5</v>
      </c>
      <c r="R402" s="32">
        <f t="shared" si="64"/>
        <v>3822.5</v>
      </c>
      <c r="S402" s="32">
        <f t="shared" si="73"/>
        <v>23497.5</v>
      </c>
      <c r="T402" s="55" t="s">
        <v>45</v>
      </c>
    </row>
    <row r="403" spans="1:20" s="15" customFormat="1" x14ac:dyDescent="0.25">
      <c r="A403" s="90">
        <v>398</v>
      </c>
      <c r="B403" s="28" t="s">
        <v>445</v>
      </c>
      <c r="C403" s="104" t="s">
        <v>943</v>
      </c>
      <c r="D403" s="28" t="s">
        <v>431</v>
      </c>
      <c r="E403" s="28" t="s">
        <v>37</v>
      </c>
      <c r="F403" s="29" t="s">
        <v>950</v>
      </c>
      <c r="G403" s="30">
        <v>25000</v>
      </c>
      <c r="H403" s="31">
        <v>0</v>
      </c>
      <c r="I403" s="32">
        <v>25</v>
      </c>
      <c r="J403" s="53">
        <v>717.5</v>
      </c>
      <c r="K403" s="54">
        <f t="shared" si="72"/>
        <v>1774.9999999999998</v>
      </c>
      <c r="L403" s="54">
        <f t="shared" si="71"/>
        <v>275</v>
      </c>
      <c r="M403" s="53">
        <v>760</v>
      </c>
      <c r="N403" s="32">
        <f t="shared" si="74"/>
        <v>1772.5000000000002</v>
      </c>
      <c r="O403" s="32"/>
      <c r="P403" s="32">
        <f t="shared" si="75"/>
        <v>1477.5</v>
      </c>
      <c r="Q403" s="32">
        <f t="shared" si="63"/>
        <v>1502.5</v>
      </c>
      <c r="R403" s="32">
        <f t="shared" si="64"/>
        <v>3822.5</v>
      </c>
      <c r="S403" s="32">
        <f t="shared" si="73"/>
        <v>23497.5</v>
      </c>
      <c r="T403" s="55" t="s">
        <v>45</v>
      </c>
    </row>
    <row r="404" spans="1:20" s="15" customFormat="1" x14ac:dyDescent="0.25">
      <c r="A404" s="90">
        <v>399</v>
      </c>
      <c r="B404" s="28" t="s">
        <v>434</v>
      </c>
      <c r="C404" s="104" t="s">
        <v>943</v>
      </c>
      <c r="D404" s="28" t="s">
        <v>431</v>
      </c>
      <c r="E404" s="28" t="s">
        <v>66</v>
      </c>
      <c r="F404" s="29" t="s">
        <v>951</v>
      </c>
      <c r="G404" s="30">
        <v>16500</v>
      </c>
      <c r="H404" s="31">
        <v>0</v>
      </c>
      <c r="I404" s="32">
        <v>25</v>
      </c>
      <c r="J404" s="53">
        <v>473.55</v>
      </c>
      <c r="K404" s="54">
        <f t="shared" si="72"/>
        <v>1171.5</v>
      </c>
      <c r="L404" s="54">
        <f t="shared" si="71"/>
        <v>181.50000000000003</v>
      </c>
      <c r="M404" s="53">
        <v>501.6</v>
      </c>
      <c r="N404" s="32">
        <f t="shared" si="74"/>
        <v>1169.8500000000001</v>
      </c>
      <c r="O404" s="32"/>
      <c r="P404" s="32">
        <f t="shared" si="75"/>
        <v>975.15000000000009</v>
      </c>
      <c r="Q404" s="32">
        <f t="shared" si="63"/>
        <v>1000.1500000000001</v>
      </c>
      <c r="R404" s="32">
        <f t="shared" si="64"/>
        <v>2522.8500000000004</v>
      </c>
      <c r="S404" s="32">
        <f t="shared" si="73"/>
        <v>15499.85</v>
      </c>
      <c r="T404" s="55" t="s">
        <v>45</v>
      </c>
    </row>
    <row r="405" spans="1:20" s="15" customFormat="1" x14ac:dyDescent="0.25">
      <c r="A405" s="90">
        <v>400</v>
      </c>
      <c r="B405" s="28" t="s">
        <v>907</v>
      </c>
      <c r="C405" s="104" t="s">
        <v>943</v>
      </c>
      <c r="D405" s="28" t="s">
        <v>431</v>
      </c>
      <c r="E405" s="28" t="s">
        <v>242</v>
      </c>
      <c r="F405" s="29" t="s">
        <v>946</v>
      </c>
      <c r="G405" s="30">
        <v>18000</v>
      </c>
      <c r="H405" s="31">
        <v>0</v>
      </c>
      <c r="I405" s="32">
        <v>25</v>
      </c>
      <c r="J405" s="53">
        <v>516.6</v>
      </c>
      <c r="K405" s="54">
        <f t="shared" si="72"/>
        <v>1277.9999999999998</v>
      </c>
      <c r="L405" s="54">
        <f t="shared" si="71"/>
        <v>198.00000000000003</v>
      </c>
      <c r="M405" s="54">
        <v>547.20000000000005</v>
      </c>
      <c r="N405" s="32">
        <f t="shared" si="74"/>
        <v>1276.2</v>
      </c>
      <c r="O405" s="32"/>
      <c r="P405" s="32">
        <f t="shared" si="75"/>
        <v>1063.8000000000002</v>
      </c>
      <c r="Q405" s="32">
        <f t="shared" ref="Q405:Q468" si="76">+H405+I405+J405+M405+O405</f>
        <v>1088.8000000000002</v>
      </c>
      <c r="R405" s="32">
        <f t="shared" ref="R405:R468" si="77">+K405+L405+N405</f>
        <v>2752.2</v>
      </c>
      <c r="S405" s="32">
        <f t="shared" si="73"/>
        <v>16911.2</v>
      </c>
      <c r="T405" s="55" t="s">
        <v>45</v>
      </c>
    </row>
    <row r="406" spans="1:20" s="15" customFormat="1" x14ac:dyDescent="0.25">
      <c r="A406" s="90">
        <v>401</v>
      </c>
      <c r="B406" s="28" t="s">
        <v>826</v>
      </c>
      <c r="C406" s="104" t="s">
        <v>942</v>
      </c>
      <c r="D406" s="28" t="s">
        <v>825</v>
      </c>
      <c r="E406" s="28" t="s">
        <v>37</v>
      </c>
      <c r="F406" s="29" t="s">
        <v>950</v>
      </c>
      <c r="G406" s="30">
        <v>37000</v>
      </c>
      <c r="H406" s="31">
        <v>0</v>
      </c>
      <c r="I406" s="32">
        <v>25</v>
      </c>
      <c r="J406" s="53">
        <v>1061.9000000000001</v>
      </c>
      <c r="K406" s="54">
        <f t="shared" si="72"/>
        <v>2626.9999999999995</v>
      </c>
      <c r="L406" s="54">
        <f t="shared" si="71"/>
        <v>407.00000000000006</v>
      </c>
      <c r="M406" s="53">
        <v>1124.8</v>
      </c>
      <c r="N406" s="32">
        <f t="shared" si="74"/>
        <v>2623.3</v>
      </c>
      <c r="O406" s="32"/>
      <c r="P406" s="32">
        <f t="shared" si="75"/>
        <v>2186.6999999999998</v>
      </c>
      <c r="Q406" s="32">
        <f t="shared" si="76"/>
        <v>2211.6999999999998</v>
      </c>
      <c r="R406" s="32">
        <f t="shared" si="77"/>
        <v>5657.2999999999993</v>
      </c>
      <c r="S406" s="32">
        <f t="shared" si="73"/>
        <v>34788.300000000003</v>
      </c>
      <c r="T406" s="55" t="s">
        <v>45</v>
      </c>
    </row>
    <row r="407" spans="1:20" s="15" customFormat="1" x14ac:dyDescent="0.25">
      <c r="A407" s="90">
        <v>402</v>
      </c>
      <c r="B407" s="28" t="s">
        <v>827</v>
      </c>
      <c r="C407" s="104" t="s">
        <v>943</v>
      </c>
      <c r="D407" s="28" t="s">
        <v>825</v>
      </c>
      <c r="E407" s="28" t="s">
        <v>142</v>
      </c>
      <c r="F407" s="29" t="s">
        <v>951</v>
      </c>
      <c r="G407" s="30">
        <v>155000</v>
      </c>
      <c r="H407" s="30">
        <v>23455.360000000001</v>
      </c>
      <c r="I407" s="32">
        <v>25</v>
      </c>
      <c r="J407" s="53">
        <v>4448.5</v>
      </c>
      <c r="K407" s="54">
        <f t="shared" si="72"/>
        <v>11004.999999999998</v>
      </c>
      <c r="L407" s="54">
        <f t="shared" si="71"/>
        <v>1705.0000000000002</v>
      </c>
      <c r="M407" s="53">
        <v>4712</v>
      </c>
      <c r="N407" s="32">
        <f t="shared" si="74"/>
        <v>10989.5</v>
      </c>
      <c r="O407" s="32"/>
      <c r="P407" s="32">
        <f t="shared" si="75"/>
        <v>9160.5</v>
      </c>
      <c r="Q407" s="32">
        <f t="shared" si="76"/>
        <v>32640.86</v>
      </c>
      <c r="R407" s="32">
        <f t="shared" si="77"/>
        <v>23699.5</v>
      </c>
      <c r="S407" s="32">
        <f t="shared" si="73"/>
        <v>122359.14</v>
      </c>
      <c r="T407" s="55" t="s">
        <v>45</v>
      </c>
    </row>
    <row r="408" spans="1:20" s="15" customFormat="1" x14ac:dyDescent="0.25">
      <c r="A408" s="90">
        <v>403</v>
      </c>
      <c r="B408" s="28" t="s">
        <v>435</v>
      </c>
      <c r="C408" s="104" t="s">
        <v>943</v>
      </c>
      <c r="D408" s="28" t="s">
        <v>825</v>
      </c>
      <c r="E408" s="28" t="s">
        <v>908</v>
      </c>
      <c r="F408" s="29" t="s">
        <v>951</v>
      </c>
      <c r="G408" s="30">
        <v>41000</v>
      </c>
      <c r="H408" s="31">
        <v>345.68</v>
      </c>
      <c r="I408" s="32">
        <v>25</v>
      </c>
      <c r="J408" s="53">
        <v>1176.7</v>
      </c>
      <c r="K408" s="54">
        <f t="shared" si="72"/>
        <v>2910.9999999999995</v>
      </c>
      <c r="L408" s="54">
        <f t="shared" si="71"/>
        <v>451.00000000000006</v>
      </c>
      <c r="M408" s="53">
        <v>1246.4000000000001</v>
      </c>
      <c r="N408" s="32">
        <f t="shared" si="74"/>
        <v>2906.9</v>
      </c>
      <c r="O408" s="32"/>
      <c r="P408" s="32">
        <f t="shared" si="75"/>
        <v>2423.1000000000004</v>
      </c>
      <c r="Q408" s="32">
        <f t="shared" si="76"/>
        <v>2793.78</v>
      </c>
      <c r="R408" s="32">
        <f t="shared" si="77"/>
        <v>6268.9</v>
      </c>
      <c r="S408" s="32">
        <f t="shared" si="73"/>
        <v>38206.22</v>
      </c>
      <c r="T408" s="55" t="s">
        <v>45</v>
      </c>
    </row>
    <row r="409" spans="1:20" s="15" customFormat="1" x14ac:dyDescent="0.25">
      <c r="A409" s="90">
        <v>404</v>
      </c>
      <c r="B409" s="28" t="s">
        <v>437</v>
      </c>
      <c r="C409" s="104" t="s">
        <v>943</v>
      </c>
      <c r="D409" s="28" t="s">
        <v>825</v>
      </c>
      <c r="E409" s="28" t="s">
        <v>908</v>
      </c>
      <c r="F409" s="29" t="s">
        <v>951</v>
      </c>
      <c r="G409" s="30">
        <v>41000</v>
      </c>
      <c r="H409" s="31">
        <v>583.79</v>
      </c>
      <c r="I409" s="32">
        <v>25</v>
      </c>
      <c r="J409" s="53">
        <v>1176.7</v>
      </c>
      <c r="K409" s="54">
        <f t="shared" si="72"/>
        <v>2910.9999999999995</v>
      </c>
      <c r="L409" s="54">
        <f t="shared" si="71"/>
        <v>451.00000000000006</v>
      </c>
      <c r="M409" s="53">
        <v>1246.4000000000001</v>
      </c>
      <c r="N409" s="32">
        <f t="shared" si="74"/>
        <v>2906.9</v>
      </c>
      <c r="O409" s="32"/>
      <c r="P409" s="32">
        <f t="shared" si="75"/>
        <v>2423.1000000000004</v>
      </c>
      <c r="Q409" s="32">
        <f t="shared" si="76"/>
        <v>3031.8900000000003</v>
      </c>
      <c r="R409" s="32">
        <f t="shared" si="77"/>
        <v>6268.9</v>
      </c>
      <c r="S409" s="32">
        <f t="shared" si="73"/>
        <v>37968.11</v>
      </c>
      <c r="T409" s="55" t="s">
        <v>45</v>
      </c>
    </row>
    <row r="410" spans="1:20" s="15" customFormat="1" x14ac:dyDescent="0.25">
      <c r="A410" s="90">
        <v>405</v>
      </c>
      <c r="B410" s="28" t="s">
        <v>444</v>
      </c>
      <c r="C410" s="104" t="s">
        <v>942</v>
      </c>
      <c r="D410" s="28" t="s">
        <v>825</v>
      </c>
      <c r="E410" s="28" t="s">
        <v>908</v>
      </c>
      <c r="F410" s="29" t="s">
        <v>951</v>
      </c>
      <c r="G410" s="30">
        <v>41000</v>
      </c>
      <c r="H410" s="31">
        <v>583.79</v>
      </c>
      <c r="I410" s="32">
        <v>25</v>
      </c>
      <c r="J410" s="53">
        <v>1176.7</v>
      </c>
      <c r="K410" s="54">
        <f t="shared" si="72"/>
        <v>2910.9999999999995</v>
      </c>
      <c r="L410" s="54">
        <f t="shared" si="71"/>
        <v>451.00000000000006</v>
      </c>
      <c r="M410" s="53">
        <v>1246.4000000000001</v>
      </c>
      <c r="N410" s="32">
        <f t="shared" si="74"/>
        <v>2906.9</v>
      </c>
      <c r="O410" s="32"/>
      <c r="P410" s="32">
        <f t="shared" si="75"/>
        <v>2423.1000000000004</v>
      </c>
      <c r="Q410" s="32">
        <f t="shared" si="76"/>
        <v>3031.8900000000003</v>
      </c>
      <c r="R410" s="32">
        <f t="shared" si="77"/>
        <v>6268.9</v>
      </c>
      <c r="S410" s="32">
        <f t="shared" si="73"/>
        <v>37968.11</v>
      </c>
      <c r="T410" s="55" t="s">
        <v>45</v>
      </c>
    </row>
    <row r="411" spans="1:20" s="15" customFormat="1" x14ac:dyDescent="0.25">
      <c r="A411" s="90">
        <v>406</v>
      </c>
      <c r="B411" s="28" t="s">
        <v>446</v>
      </c>
      <c r="C411" s="104" t="s">
        <v>942</v>
      </c>
      <c r="D411" s="28" t="s">
        <v>825</v>
      </c>
      <c r="E411" s="28" t="s">
        <v>908</v>
      </c>
      <c r="F411" s="29" t="s">
        <v>951</v>
      </c>
      <c r="G411" s="30">
        <v>41000</v>
      </c>
      <c r="H411" s="31">
        <v>583.79</v>
      </c>
      <c r="I411" s="32">
        <v>25</v>
      </c>
      <c r="J411" s="53">
        <v>1176.7</v>
      </c>
      <c r="K411" s="54">
        <f t="shared" si="72"/>
        <v>2910.9999999999995</v>
      </c>
      <c r="L411" s="54">
        <f t="shared" si="71"/>
        <v>451.00000000000006</v>
      </c>
      <c r="M411" s="53">
        <v>1246.4000000000001</v>
      </c>
      <c r="N411" s="32">
        <f t="shared" si="74"/>
        <v>2906.9</v>
      </c>
      <c r="O411" s="32"/>
      <c r="P411" s="32">
        <f t="shared" si="75"/>
        <v>2423.1000000000004</v>
      </c>
      <c r="Q411" s="32">
        <f t="shared" si="76"/>
        <v>3031.8900000000003</v>
      </c>
      <c r="R411" s="32">
        <f t="shared" si="77"/>
        <v>6268.9</v>
      </c>
      <c r="S411" s="32">
        <f t="shared" si="73"/>
        <v>37968.11</v>
      </c>
      <c r="T411" s="55" t="s">
        <v>45</v>
      </c>
    </row>
    <row r="412" spans="1:20" s="15" customFormat="1" x14ac:dyDescent="0.25">
      <c r="A412" s="90">
        <v>407</v>
      </c>
      <c r="B412" s="28" t="s">
        <v>937</v>
      </c>
      <c r="C412" s="104" t="s">
        <v>943</v>
      </c>
      <c r="D412" s="28" t="s">
        <v>825</v>
      </c>
      <c r="E412" s="28" t="s">
        <v>908</v>
      </c>
      <c r="F412" s="29" t="s">
        <v>951</v>
      </c>
      <c r="G412" s="30">
        <v>41000</v>
      </c>
      <c r="H412" s="31">
        <v>583.79</v>
      </c>
      <c r="I412" s="32">
        <v>25</v>
      </c>
      <c r="J412" s="53">
        <v>1176.7</v>
      </c>
      <c r="K412" s="54">
        <f t="shared" si="72"/>
        <v>2910.9999999999995</v>
      </c>
      <c r="L412" s="54">
        <f t="shared" si="71"/>
        <v>451.00000000000006</v>
      </c>
      <c r="M412" s="53">
        <v>1246.4000000000001</v>
      </c>
      <c r="N412" s="32">
        <f t="shared" si="74"/>
        <v>2906.9</v>
      </c>
      <c r="O412" s="32"/>
      <c r="P412" s="32">
        <f t="shared" si="75"/>
        <v>2423.1000000000004</v>
      </c>
      <c r="Q412" s="32">
        <f t="shared" si="76"/>
        <v>3031.8900000000003</v>
      </c>
      <c r="R412" s="32">
        <f t="shared" si="77"/>
        <v>6268.9</v>
      </c>
      <c r="S412" s="32">
        <f t="shared" si="73"/>
        <v>37968.11</v>
      </c>
      <c r="T412" s="55" t="s">
        <v>45</v>
      </c>
    </row>
    <row r="413" spans="1:20" s="15" customFormat="1" x14ac:dyDescent="0.25">
      <c r="A413" s="90">
        <v>408</v>
      </c>
      <c r="B413" s="28" t="s">
        <v>456</v>
      </c>
      <c r="C413" s="104" t="s">
        <v>942</v>
      </c>
      <c r="D413" s="28" t="s">
        <v>449</v>
      </c>
      <c r="E413" s="28" t="s">
        <v>121</v>
      </c>
      <c r="F413" s="29" t="s">
        <v>951</v>
      </c>
      <c r="G413" s="30">
        <v>110000</v>
      </c>
      <c r="H413" s="30">
        <v>14457.62</v>
      </c>
      <c r="I413" s="32">
        <v>25</v>
      </c>
      <c r="J413" s="53">
        <v>3157</v>
      </c>
      <c r="K413" s="54">
        <f t="shared" si="72"/>
        <v>7809.9999999999991</v>
      </c>
      <c r="L413" s="54">
        <f t="shared" si="71"/>
        <v>1210.0000000000002</v>
      </c>
      <c r="M413" s="53">
        <v>3344</v>
      </c>
      <c r="N413" s="32">
        <f t="shared" si="74"/>
        <v>7799.0000000000009</v>
      </c>
      <c r="O413" s="32"/>
      <c r="P413" s="32">
        <f t="shared" si="75"/>
        <v>6501</v>
      </c>
      <c r="Q413" s="32">
        <f t="shared" si="76"/>
        <v>20983.620000000003</v>
      </c>
      <c r="R413" s="32">
        <f t="shared" si="77"/>
        <v>16819</v>
      </c>
      <c r="S413" s="32">
        <f t="shared" si="73"/>
        <v>89016.38</v>
      </c>
      <c r="T413" s="55" t="s">
        <v>45</v>
      </c>
    </row>
    <row r="414" spans="1:20" s="15" customFormat="1" x14ac:dyDescent="0.25">
      <c r="A414" s="90">
        <v>409</v>
      </c>
      <c r="B414" s="28" t="s">
        <v>454</v>
      </c>
      <c r="C414" s="104" t="s">
        <v>943</v>
      </c>
      <c r="D414" s="28" t="s">
        <v>449</v>
      </c>
      <c r="E414" s="28" t="s">
        <v>865</v>
      </c>
      <c r="F414" s="29" t="s">
        <v>951</v>
      </c>
      <c r="G414" s="30">
        <v>46000</v>
      </c>
      <c r="H414" s="31">
        <v>813.25</v>
      </c>
      <c r="I414" s="32">
        <v>25</v>
      </c>
      <c r="J414" s="53">
        <v>1320.2</v>
      </c>
      <c r="K414" s="54">
        <f t="shared" si="72"/>
        <v>3265.9999999999995</v>
      </c>
      <c r="L414" s="54">
        <f t="shared" si="71"/>
        <v>506.00000000000006</v>
      </c>
      <c r="M414" s="53">
        <v>1398.4</v>
      </c>
      <c r="N414" s="32">
        <f t="shared" si="74"/>
        <v>3261.4</v>
      </c>
      <c r="O414" s="32"/>
      <c r="P414" s="32">
        <f t="shared" si="75"/>
        <v>2718.6000000000004</v>
      </c>
      <c r="Q414" s="32">
        <f t="shared" si="76"/>
        <v>3556.85</v>
      </c>
      <c r="R414" s="32">
        <f t="shared" si="77"/>
        <v>7033.4</v>
      </c>
      <c r="S414" s="32">
        <f t="shared" si="73"/>
        <v>42443.15</v>
      </c>
      <c r="T414" s="55" t="s">
        <v>45</v>
      </c>
    </row>
    <row r="415" spans="1:20" s="15" customFormat="1" x14ac:dyDescent="0.25">
      <c r="A415" s="90">
        <v>410</v>
      </c>
      <c r="B415" s="28" t="s">
        <v>455</v>
      </c>
      <c r="C415" s="104" t="s">
        <v>943</v>
      </c>
      <c r="D415" s="28" t="s">
        <v>449</v>
      </c>
      <c r="E415" s="28" t="s">
        <v>122</v>
      </c>
      <c r="F415" s="29" t="s">
        <v>950</v>
      </c>
      <c r="G415" s="30">
        <v>42000</v>
      </c>
      <c r="H415" s="31">
        <v>724.92</v>
      </c>
      <c r="I415" s="32">
        <v>25</v>
      </c>
      <c r="J415" s="53">
        <v>1205.4000000000001</v>
      </c>
      <c r="K415" s="54">
        <f t="shared" si="72"/>
        <v>2981.9999999999995</v>
      </c>
      <c r="L415" s="54">
        <f t="shared" si="71"/>
        <v>462.00000000000006</v>
      </c>
      <c r="M415" s="53">
        <v>1276.8</v>
      </c>
      <c r="N415" s="32">
        <f t="shared" si="74"/>
        <v>2977.8</v>
      </c>
      <c r="O415" s="32"/>
      <c r="P415" s="32">
        <f t="shared" si="75"/>
        <v>2482.1999999999998</v>
      </c>
      <c r="Q415" s="32">
        <f t="shared" si="76"/>
        <v>3232.12</v>
      </c>
      <c r="R415" s="32">
        <f t="shared" si="77"/>
        <v>6421.7999999999993</v>
      </c>
      <c r="S415" s="32">
        <f t="shared" si="73"/>
        <v>38767.879999999997</v>
      </c>
      <c r="T415" s="55" t="s">
        <v>45</v>
      </c>
    </row>
    <row r="416" spans="1:20" s="15" customFormat="1" x14ac:dyDescent="0.25">
      <c r="A416" s="90">
        <v>411</v>
      </c>
      <c r="B416" s="28" t="s">
        <v>451</v>
      </c>
      <c r="C416" s="104" t="s">
        <v>942</v>
      </c>
      <c r="D416" s="28" t="s">
        <v>449</v>
      </c>
      <c r="E416" s="28" t="s">
        <v>209</v>
      </c>
      <c r="F416" s="29" t="s">
        <v>951</v>
      </c>
      <c r="G416" s="30">
        <v>40000</v>
      </c>
      <c r="H416" s="31">
        <v>204.54</v>
      </c>
      <c r="I416" s="32">
        <v>25</v>
      </c>
      <c r="J416" s="53">
        <v>1148</v>
      </c>
      <c r="K416" s="54">
        <f t="shared" si="72"/>
        <v>2839.9999999999995</v>
      </c>
      <c r="L416" s="54">
        <f t="shared" si="71"/>
        <v>440.00000000000006</v>
      </c>
      <c r="M416" s="53">
        <v>1216</v>
      </c>
      <c r="N416" s="32">
        <f t="shared" si="74"/>
        <v>2836</v>
      </c>
      <c r="O416" s="32"/>
      <c r="P416" s="32">
        <f t="shared" si="75"/>
        <v>2364</v>
      </c>
      <c r="Q416" s="32">
        <f t="shared" si="76"/>
        <v>2593.54</v>
      </c>
      <c r="R416" s="32">
        <f t="shared" si="77"/>
        <v>6116</v>
      </c>
      <c r="S416" s="32">
        <f t="shared" si="73"/>
        <v>37406.46</v>
      </c>
      <c r="T416" s="55" t="s">
        <v>45</v>
      </c>
    </row>
    <row r="417" spans="1:20" s="15" customFormat="1" x14ac:dyDescent="0.25">
      <c r="A417" s="90">
        <v>412</v>
      </c>
      <c r="B417" s="28" t="s">
        <v>450</v>
      </c>
      <c r="C417" s="104" t="s">
        <v>943</v>
      </c>
      <c r="D417" s="28" t="s">
        <v>449</v>
      </c>
      <c r="E417" s="28" t="s">
        <v>37</v>
      </c>
      <c r="F417" s="29" t="s">
        <v>951</v>
      </c>
      <c r="G417" s="30">
        <v>29400</v>
      </c>
      <c r="H417" s="31">
        <v>0</v>
      </c>
      <c r="I417" s="32">
        <v>25</v>
      </c>
      <c r="J417" s="53">
        <v>843.78</v>
      </c>
      <c r="K417" s="54">
        <f t="shared" si="72"/>
        <v>2087.3999999999996</v>
      </c>
      <c r="L417" s="54">
        <f t="shared" si="71"/>
        <v>323.40000000000003</v>
      </c>
      <c r="M417" s="53">
        <v>893.76</v>
      </c>
      <c r="N417" s="32">
        <f t="shared" si="74"/>
        <v>2084.46</v>
      </c>
      <c r="O417" s="32"/>
      <c r="P417" s="32">
        <f t="shared" si="75"/>
        <v>1737.54</v>
      </c>
      <c r="Q417" s="32">
        <f t="shared" si="76"/>
        <v>1762.54</v>
      </c>
      <c r="R417" s="32">
        <f t="shared" si="77"/>
        <v>4495.26</v>
      </c>
      <c r="S417" s="32">
        <f t="shared" si="73"/>
        <v>27637.46</v>
      </c>
      <c r="T417" s="55" t="s">
        <v>45</v>
      </c>
    </row>
    <row r="418" spans="1:20" s="15" customFormat="1" x14ac:dyDescent="0.25">
      <c r="A418" s="90">
        <v>413</v>
      </c>
      <c r="B418" s="28" t="s">
        <v>452</v>
      </c>
      <c r="C418" s="104" t="s">
        <v>943</v>
      </c>
      <c r="D418" s="28" t="s">
        <v>449</v>
      </c>
      <c r="E418" s="28" t="s">
        <v>37</v>
      </c>
      <c r="F418" s="29" t="s">
        <v>951</v>
      </c>
      <c r="G418" s="30">
        <v>25000</v>
      </c>
      <c r="H418" s="31">
        <v>0</v>
      </c>
      <c r="I418" s="32">
        <v>25</v>
      </c>
      <c r="J418" s="53">
        <v>717.5</v>
      </c>
      <c r="K418" s="54">
        <f t="shared" si="72"/>
        <v>1774.9999999999998</v>
      </c>
      <c r="L418" s="54">
        <f t="shared" si="71"/>
        <v>275</v>
      </c>
      <c r="M418" s="53">
        <v>760</v>
      </c>
      <c r="N418" s="32">
        <f t="shared" si="74"/>
        <v>1772.5000000000002</v>
      </c>
      <c r="O418" s="32"/>
      <c r="P418" s="32">
        <f t="shared" si="75"/>
        <v>1477.5</v>
      </c>
      <c r="Q418" s="32">
        <f t="shared" si="76"/>
        <v>1502.5</v>
      </c>
      <c r="R418" s="32">
        <f t="shared" si="77"/>
        <v>3822.5</v>
      </c>
      <c r="S418" s="32">
        <f t="shared" si="73"/>
        <v>23497.5</v>
      </c>
      <c r="T418" s="55" t="s">
        <v>45</v>
      </c>
    </row>
    <row r="419" spans="1:20" s="15" customFormat="1" x14ac:dyDescent="0.25">
      <c r="A419" s="90">
        <v>414</v>
      </c>
      <c r="B419" s="28" t="s">
        <v>453</v>
      </c>
      <c r="C419" s="104" t="s">
        <v>942</v>
      </c>
      <c r="D419" s="28" t="s">
        <v>449</v>
      </c>
      <c r="E419" s="28" t="s">
        <v>37</v>
      </c>
      <c r="F419" s="29" t="s">
        <v>951</v>
      </c>
      <c r="G419" s="30">
        <v>25000</v>
      </c>
      <c r="H419" s="31">
        <v>0</v>
      </c>
      <c r="I419" s="32">
        <v>25</v>
      </c>
      <c r="J419" s="53">
        <v>717.5</v>
      </c>
      <c r="K419" s="54">
        <f t="shared" si="72"/>
        <v>1774.9999999999998</v>
      </c>
      <c r="L419" s="54">
        <f t="shared" si="71"/>
        <v>275</v>
      </c>
      <c r="M419" s="53">
        <v>760</v>
      </c>
      <c r="N419" s="32">
        <f t="shared" si="74"/>
        <v>1772.5000000000002</v>
      </c>
      <c r="O419" s="32"/>
      <c r="P419" s="32">
        <f t="shared" si="75"/>
        <v>1477.5</v>
      </c>
      <c r="Q419" s="32">
        <f t="shared" si="76"/>
        <v>1502.5</v>
      </c>
      <c r="R419" s="32">
        <f t="shared" si="77"/>
        <v>3822.5</v>
      </c>
      <c r="S419" s="32">
        <f t="shared" si="73"/>
        <v>23497.5</v>
      </c>
      <c r="T419" s="55" t="s">
        <v>45</v>
      </c>
    </row>
    <row r="420" spans="1:20" s="15" customFormat="1" x14ac:dyDescent="0.25">
      <c r="A420" s="90">
        <v>415</v>
      </c>
      <c r="B420" s="28" t="s">
        <v>457</v>
      </c>
      <c r="C420" s="104" t="s">
        <v>942</v>
      </c>
      <c r="D420" s="28" t="s">
        <v>449</v>
      </c>
      <c r="E420" s="28" t="s">
        <v>70</v>
      </c>
      <c r="F420" s="29" t="s">
        <v>950</v>
      </c>
      <c r="G420" s="30">
        <v>25000</v>
      </c>
      <c r="H420" s="31">
        <v>0</v>
      </c>
      <c r="I420" s="32">
        <v>25</v>
      </c>
      <c r="J420" s="53">
        <v>717.5</v>
      </c>
      <c r="K420" s="54">
        <f t="shared" si="72"/>
        <v>1774.9999999999998</v>
      </c>
      <c r="L420" s="54">
        <f t="shared" si="71"/>
        <v>275</v>
      </c>
      <c r="M420" s="53">
        <v>760</v>
      </c>
      <c r="N420" s="32">
        <f t="shared" si="74"/>
        <v>1772.5000000000002</v>
      </c>
      <c r="O420" s="32"/>
      <c r="P420" s="32">
        <f t="shared" si="75"/>
        <v>1477.5</v>
      </c>
      <c r="Q420" s="32">
        <f t="shared" si="76"/>
        <v>1502.5</v>
      </c>
      <c r="R420" s="32">
        <f t="shared" si="77"/>
        <v>3822.5</v>
      </c>
      <c r="S420" s="32">
        <f t="shared" si="73"/>
        <v>23497.5</v>
      </c>
      <c r="T420" s="55" t="s">
        <v>45</v>
      </c>
    </row>
    <row r="421" spans="1:20" s="20" customFormat="1" x14ac:dyDescent="0.25">
      <c r="A421" s="90">
        <v>416</v>
      </c>
      <c r="B421" s="28" t="s">
        <v>139</v>
      </c>
      <c r="C421" s="104" t="s">
        <v>942</v>
      </c>
      <c r="D421" s="28" t="s">
        <v>124</v>
      </c>
      <c r="E421" s="28" t="s">
        <v>141</v>
      </c>
      <c r="F421" s="29" t="s">
        <v>950</v>
      </c>
      <c r="G421" s="30">
        <v>25000</v>
      </c>
      <c r="H421" s="31">
        <v>0</v>
      </c>
      <c r="I421" s="32">
        <v>25</v>
      </c>
      <c r="J421" s="53">
        <v>717.5</v>
      </c>
      <c r="K421" s="54">
        <f t="shared" si="72"/>
        <v>1774.9999999999998</v>
      </c>
      <c r="L421" s="54">
        <f t="shared" si="71"/>
        <v>275</v>
      </c>
      <c r="M421" s="53">
        <v>760</v>
      </c>
      <c r="N421" s="32">
        <f t="shared" si="74"/>
        <v>1772.5000000000002</v>
      </c>
      <c r="O421" s="32"/>
      <c r="P421" s="32">
        <f t="shared" si="75"/>
        <v>1477.5</v>
      </c>
      <c r="Q421" s="32">
        <f t="shared" si="76"/>
        <v>1502.5</v>
      </c>
      <c r="R421" s="32">
        <f t="shared" si="77"/>
        <v>3822.5</v>
      </c>
      <c r="S421" s="32">
        <f t="shared" si="73"/>
        <v>23497.5</v>
      </c>
      <c r="T421" s="55" t="s">
        <v>45</v>
      </c>
    </row>
    <row r="422" spans="1:20" s="15" customFormat="1" x14ac:dyDescent="0.25">
      <c r="A422" s="90">
        <v>417</v>
      </c>
      <c r="B422" s="28" t="s">
        <v>138</v>
      </c>
      <c r="C422" s="104" t="s">
        <v>942</v>
      </c>
      <c r="D422" s="28" t="s">
        <v>124</v>
      </c>
      <c r="E422" s="28" t="s">
        <v>141</v>
      </c>
      <c r="F422" s="29" t="s">
        <v>950</v>
      </c>
      <c r="G422" s="30">
        <v>25000</v>
      </c>
      <c r="H422" s="31">
        <v>0</v>
      </c>
      <c r="I422" s="32">
        <v>25</v>
      </c>
      <c r="J422" s="53">
        <v>717.5</v>
      </c>
      <c r="K422" s="54">
        <f t="shared" si="72"/>
        <v>1774.9999999999998</v>
      </c>
      <c r="L422" s="54">
        <f t="shared" si="71"/>
        <v>275</v>
      </c>
      <c r="M422" s="53">
        <v>760</v>
      </c>
      <c r="N422" s="32">
        <f t="shared" si="74"/>
        <v>1772.5000000000002</v>
      </c>
      <c r="O422" s="32"/>
      <c r="P422" s="32">
        <f t="shared" si="75"/>
        <v>1477.5</v>
      </c>
      <c r="Q422" s="32">
        <f t="shared" si="76"/>
        <v>1502.5</v>
      </c>
      <c r="R422" s="32">
        <f t="shared" si="77"/>
        <v>3822.5</v>
      </c>
      <c r="S422" s="32">
        <f t="shared" si="73"/>
        <v>23497.5</v>
      </c>
      <c r="T422" s="55" t="s">
        <v>45</v>
      </c>
    </row>
    <row r="423" spans="1:20" s="15" customFormat="1" x14ac:dyDescent="0.25">
      <c r="A423" s="90">
        <v>418</v>
      </c>
      <c r="B423" s="28" t="s">
        <v>640</v>
      </c>
      <c r="C423" s="104" t="s">
        <v>943</v>
      </c>
      <c r="D423" s="28" t="s">
        <v>526</v>
      </c>
      <c r="E423" s="28" t="s">
        <v>866</v>
      </c>
      <c r="F423" s="29" t="s">
        <v>951</v>
      </c>
      <c r="G423" s="30">
        <v>85000</v>
      </c>
      <c r="H423" s="30">
        <v>8576.99</v>
      </c>
      <c r="I423" s="32">
        <v>25</v>
      </c>
      <c r="J423" s="53">
        <v>2439.5</v>
      </c>
      <c r="K423" s="54">
        <f t="shared" si="72"/>
        <v>6034.9999999999991</v>
      </c>
      <c r="L423" s="54">
        <f t="shared" si="71"/>
        <v>935.00000000000011</v>
      </c>
      <c r="M423" s="53">
        <v>2584</v>
      </c>
      <c r="N423" s="32">
        <f t="shared" si="74"/>
        <v>6026.5</v>
      </c>
      <c r="O423" s="32"/>
      <c r="P423" s="32">
        <f t="shared" si="75"/>
        <v>5023.5</v>
      </c>
      <c r="Q423" s="32">
        <f t="shared" si="76"/>
        <v>13625.49</v>
      </c>
      <c r="R423" s="32">
        <f t="shared" si="77"/>
        <v>12996.5</v>
      </c>
      <c r="S423" s="32">
        <f t="shared" si="73"/>
        <v>71374.509999999995</v>
      </c>
      <c r="T423" s="55" t="s">
        <v>45</v>
      </c>
    </row>
    <row r="424" spans="1:20" s="15" customFormat="1" x14ac:dyDescent="0.25">
      <c r="A424" s="90">
        <v>419</v>
      </c>
      <c r="B424" s="28" t="s">
        <v>532</v>
      </c>
      <c r="C424" s="104" t="s">
        <v>943</v>
      </c>
      <c r="D424" s="28" t="s">
        <v>526</v>
      </c>
      <c r="E424" s="28" t="s">
        <v>869</v>
      </c>
      <c r="F424" s="29" t="s">
        <v>951</v>
      </c>
      <c r="G424" s="30">
        <v>75000</v>
      </c>
      <c r="H424" s="30">
        <v>6309.38</v>
      </c>
      <c r="I424" s="32">
        <v>25</v>
      </c>
      <c r="J424" s="53">
        <v>2152.5</v>
      </c>
      <c r="K424" s="54">
        <f t="shared" si="72"/>
        <v>5324.9999999999991</v>
      </c>
      <c r="L424" s="54">
        <f t="shared" si="71"/>
        <v>825.00000000000011</v>
      </c>
      <c r="M424" s="53">
        <v>2280</v>
      </c>
      <c r="N424" s="32">
        <f t="shared" si="74"/>
        <v>5317.5</v>
      </c>
      <c r="O424" s="32"/>
      <c r="P424" s="32">
        <f t="shared" si="75"/>
        <v>4432.5</v>
      </c>
      <c r="Q424" s="32">
        <f t="shared" si="76"/>
        <v>10766.880000000001</v>
      </c>
      <c r="R424" s="32">
        <f t="shared" si="77"/>
        <v>11467.5</v>
      </c>
      <c r="S424" s="32">
        <f t="shared" si="73"/>
        <v>64233.119999999995</v>
      </c>
      <c r="T424" s="55" t="s">
        <v>45</v>
      </c>
    </row>
    <row r="425" spans="1:20" s="15" customFormat="1" x14ac:dyDescent="0.25">
      <c r="A425" s="90">
        <v>420</v>
      </c>
      <c r="B425" s="28" t="s">
        <v>535</v>
      </c>
      <c r="C425" s="104" t="s">
        <v>942</v>
      </c>
      <c r="D425" s="28" t="s">
        <v>526</v>
      </c>
      <c r="E425" s="28" t="s">
        <v>869</v>
      </c>
      <c r="F425" s="29" t="s">
        <v>951</v>
      </c>
      <c r="G425" s="30">
        <v>75000</v>
      </c>
      <c r="H425" s="30">
        <v>5674.52</v>
      </c>
      <c r="I425" s="32">
        <v>25</v>
      </c>
      <c r="J425" s="53">
        <v>2152.5</v>
      </c>
      <c r="K425" s="54">
        <f t="shared" si="72"/>
        <v>5324.9999999999991</v>
      </c>
      <c r="L425" s="54">
        <f t="shared" si="71"/>
        <v>825.00000000000011</v>
      </c>
      <c r="M425" s="53">
        <v>2280</v>
      </c>
      <c r="N425" s="32">
        <f t="shared" si="74"/>
        <v>5317.5</v>
      </c>
      <c r="O425" s="32"/>
      <c r="P425" s="32">
        <f t="shared" si="75"/>
        <v>4432.5</v>
      </c>
      <c r="Q425" s="32">
        <f t="shared" si="76"/>
        <v>10132.02</v>
      </c>
      <c r="R425" s="32">
        <f t="shared" si="77"/>
        <v>11467.5</v>
      </c>
      <c r="S425" s="32">
        <f t="shared" si="73"/>
        <v>64867.979999999996</v>
      </c>
      <c r="T425" s="55" t="s">
        <v>45</v>
      </c>
    </row>
    <row r="426" spans="1:20" s="15" customFormat="1" x14ac:dyDescent="0.25">
      <c r="A426" s="90">
        <v>421</v>
      </c>
      <c r="B426" s="28" t="s">
        <v>494</v>
      </c>
      <c r="C426" s="104" t="s">
        <v>942</v>
      </c>
      <c r="D426" s="28" t="s">
        <v>526</v>
      </c>
      <c r="E426" s="28" t="s">
        <v>153</v>
      </c>
      <c r="F426" s="29" t="s">
        <v>951</v>
      </c>
      <c r="G426" s="30">
        <v>70000</v>
      </c>
      <c r="H426" s="30">
        <v>4733.5200000000004</v>
      </c>
      <c r="I426" s="32">
        <v>25</v>
      </c>
      <c r="J426" s="53">
        <v>2009</v>
      </c>
      <c r="K426" s="54">
        <f t="shared" si="72"/>
        <v>4970</v>
      </c>
      <c r="L426" s="54">
        <f t="shared" si="71"/>
        <v>770.00000000000011</v>
      </c>
      <c r="M426" s="53">
        <v>2128</v>
      </c>
      <c r="N426" s="32">
        <f t="shared" si="74"/>
        <v>4963</v>
      </c>
      <c r="O426" s="32"/>
      <c r="P426" s="32">
        <f t="shared" si="75"/>
        <v>4137</v>
      </c>
      <c r="Q426" s="32">
        <f t="shared" si="76"/>
        <v>8895.52</v>
      </c>
      <c r="R426" s="32">
        <f t="shared" si="77"/>
        <v>10703</v>
      </c>
      <c r="S426" s="32">
        <f t="shared" si="73"/>
        <v>61104.479999999996</v>
      </c>
      <c r="T426" s="55" t="s">
        <v>45</v>
      </c>
    </row>
    <row r="427" spans="1:20" s="15" customFormat="1" x14ac:dyDescent="0.25">
      <c r="A427" s="90">
        <v>422</v>
      </c>
      <c r="B427" s="28" t="s">
        <v>527</v>
      </c>
      <c r="C427" s="104" t="s">
        <v>942</v>
      </c>
      <c r="D427" s="28" t="s">
        <v>526</v>
      </c>
      <c r="E427" s="28" t="s">
        <v>153</v>
      </c>
      <c r="F427" s="29" t="s">
        <v>950</v>
      </c>
      <c r="G427" s="30">
        <v>85000</v>
      </c>
      <c r="H427" s="30">
        <v>8180.15</v>
      </c>
      <c r="I427" s="32">
        <v>25</v>
      </c>
      <c r="J427" s="53">
        <v>2439.5</v>
      </c>
      <c r="K427" s="54">
        <f t="shared" si="72"/>
        <v>6034.9999999999991</v>
      </c>
      <c r="L427" s="54">
        <f t="shared" si="71"/>
        <v>935.00000000000011</v>
      </c>
      <c r="M427" s="53">
        <v>2584</v>
      </c>
      <c r="N427" s="32">
        <f t="shared" si="74"/>
        <v>6026.5</v>
      </c>
      <c r="O427" s="32"/>
      <c r="P427" s="32">
        <f t="shared" si="75"/>
        <v>5023.5</v>
      </c>
      <c r="Q427" s="32">
        <f t="shared" si="76"/>
        <v>13228.65</v>
      </c>
      <c r="R427" s="32">
        <f t="shared" si="77"/>
        <v>12996.5</v>
      </c>
      <c r="S427" s="32">
        <f t="shared" si="73"/>
        <v>71771.350000000006</v>
      </c>
      <c r="T427" s="55" t="s">
        <v>45</v>
      </c>
    </row>
    <row r="428" spans="1:20" s="15" customFormat="1" x14ac:dyDescent="0.25">
      <c r="A428" s="90">
        <v>423</v>
      </c>
      <c r="B428" s="28" t="s">
        <v>528</v>
      </c>
      <c r="C428" s="104" t="s">
        <v>943</v>
      </c>
      <c r="D428" s="28" t="s">
        <v>526</v>
      </c>
      <c r="E428" s="28" t="s">
        <v>153</v>
      </c>
      <c r="F428" s="29" t="s">
        <v>951</v>
      </c>
      <c r="G428" s="30">
        <v>70000</v>
      </c>
      <c r="H428" s="30">
        <v>5051</v>
      </c>
      <c r="I428" s="32">
        <v>25</v>
      </c>
      <c r="J428" s="53">
        <v>2009</v>
      </c>
      <c r="K428" s="54">
        <f t="shared" si="72"/>
        <v>4970</v>
      </c>
      <c r="L428" s="54">
        <f t="shared" si="71"/>
        <v>770.00000000000011</v>
      </c>
      <c r="M428" s="53">
        <v>2128</v>
      </c>
      <c r="N428" s="32">
        <f t="shared" si="74"/>
        <v>4963</v>
      </c>
      <c r="O428" s="32"/>
      <c r="P428" s="32">
        <f t="shared" si="75"/>
        <v>4137</v>
      </c>
      <c r="Q428" s="32">
        <f t="shared" si="76"/>
        <v>9213</v>
      </c>
      <c r="R428" s="32">
        <f t="shared" si="77"/>
        <v>10703</v>
      </c>
      <c r="S428" s="32">
        <f t="shared" si="73"/>
        <v>60787</v>
      </c>
      <c r="T428" s="55" t="s">
        <v>45</v>
      </c>
    </row>
    <row r="429" spans="1:20" s="15" customFormat="1" x14ac:dyDescent="0.25">
      <c r="A429" s="90">
        <v>424</v>
      </c>
      <c r="B429" s="28" t="s">
        <v>529</v>
      </c>
      <c r="C429" s="104" t="s">
        <v>942</v>
      </c>
      <c r="D429" s="28" t="s">
        <v>526</v>
      </c>
      <c r="E429" s="28" t="s">
        <v>153</v>
      </c>
      <c r="F429" s="29" t="s">
        <v>951</v>
      </c>
      <c r="G429" s="30">
        <v>70000</v>
      </c>
      <c r="H429" s="30">
        <v>5368.48</v>
      </c>
      <c r="I429" s="32">
        <v>25</v>
      </c>
      <c r="J429" s="53">
        <v>2009</v>
      </c>
      <c r="K429" s="54">
        <f t="shared" si="72"/>
        <v>4970</v>
      </c>
      <c r="L429" s="54">
        <f t="shared" si="71"/>
        <v>770.00000000000011</v>
      </c>
      <c r="M429" s="53">
        <v>2128</v>
      </c>
      <c r="N429" s="32">
        <f t="shared" si="74"/>
        <v>4963</v>
      </c>
      <c r="O429" s="32"/>
      <c r="P429" s="32">
        <f t="shared" si="75"/>
        <v>4137</v>
      </c>
      <c r="Q429" s="32">
        <f t="shared" si="76"/>
        <v>9530.48</v>
      </c>
      <c r="R429" s="32">
        <f t="shared" si="77"/>
        <v>10703</v>
      </c>
      <c r="S429" s="32">
        <f t="shared" si="73"/>
        <v>60469.520000000004</v>
      </c>
      <c r="T429" s="55" t="s">
        <v>45</v>
      </c>
    </row>
    <row r="430" spans="1:20" s="15" customFormat="1" x14ac:dyDescent="0.25">
      <c r="A430" s="90">
        <v>425</v>
      </c>
      <c r="B430" s="28" t="s">
        <v>561</v>
      </c>
      <c r="C430" s="104" t="s">
        <v>943</v>
      </c>
      <c r="D430" s="28" t="s">
        <v>526</v>
      </c>
      <c r="E430" s="28" t="s">
        <v>153</v>
      </c>
      <c r="F430" s="29" t="s">
        <v>951</v>
      </c>
      <c r="G430" s="49">
        <v>70000</v>
      </c>
      <c r="H430" s="49">
        <v>5368.48</v>
      </c>
      <c r="I430" s="32">
        <v>25</v>
      </c>
      <c r="J430" s="94">
        <v>2009</v>
      </c>
      <c r="K430" s="59">
        <f t="shared" si="72"/>
        <v>4970</v>
      </c>
      <c r="L430" s="59">
        <f t="shared" si="71"/>
        <v>770.00000000000011</v>
      </c>
      <c r="M430" s="94">
        <v>2128</v>
      </c>
      <c r="N430" s="51">
        <f t="shared" si="74"/>
        <v>4963</v>
      </c>
      <c r="O430" s="51"/>
      <c r="P430" s="51">
        <f t="shared" si="75"/>
        <v>4137</v>
      </c>
      <c r="Q430" s="32">
        <f t="shared" si="76"/>
        <v>9530.48</v>
      </c>
      <c r="R430" s="51">
        <f t="shared" si="77"/>
        <v>10703</v>
      </c>
      <c r="S430" s="51">
        <f t="shared" si="73"/>
        <v>60469.520000000004</v>
      </c>
      <c r="T430" s="55" t="s">
        <v>45</v>
      </c>
    </row>
    <row r="431" spans="1:20" s="15" customFormat="1" x14ac:dyDescent="0.25">
      <c r="A431" s="90">
        <v>426</v>
      </c>
      <c r="B431" s="28" t="s">
        <v>803</v>
      </c>
      <c r="C431" s="104" t="s">
        <v>942</v>
      </c>
      <c r="D431" s="28" t="s">
        <v>526</v>
      </c>
      <c r="E431" s="28" t="s">
        <v>153</v>
      </c>
      <c r="F431" s="29" t="s">
        <v>951</v>
      </c>
      <c r="G431" s="49">
        <v>70000</v>
      </c>
      <c r="H431" s="49">
        <v>5051</v>
      </c>
      <c r="I431" s="32">
        <v>25</v>
      </c>
      <c r="J431" s="94">
        <v>2009</v>
      </c>
      <c r="K431" s="59">
        <f t="shared" si="72"/>
        <v>4970</v>
      </c>
      <c r="L431" s="59">
        <f t="shared" si="71"/>
        <v>770.00000000000011</v>
      </c>
      <c r="M431" s="94">
        <v>2128</v>
      </c>
      <c r="N431" s="51">
        <f t="shared" si="74"/>
        <v>4963</v>
      </c>
      <c r="O431" s="51"/>
      <c r="P431" s="51">
        <f t="shared" si="75"/>
        <v>4137</v>
      </c>
      <c r="Q431" s="32">
        <f t="shared" si="76"/>
        <v>9213</v>
      </c>
      <c r="R431" s="51">
        <f t="shared" si="77"/>
        <v>10703</v>
      </c>
      <c r="S431" s="51">
        <f t="shared" si="73"/>
        <v>60787</v>
      </c>
      <c r="T431" s="55" t="s">
        <v>45</v>
      </c>
    </row>
    <row r="432" spans="1:20" s="15" customFormat="1" x14ac:dyDescent="0.25">
      <c r="A432" s="90">
        <v>427</v>
      </c>
      <c r="B432" s="28" t="s">
        <v>530</v>
      </c>
      <c r="C432" s="104" t="s">
        <v>943</v>
      </c>
      <c r="D432" s="28" t="s">
        <v>526</v>
      </c>
      <c r="E432" s="28" t="s">
        <v>153</v>
      </c>
      <c r="F432" s="29" t="s">
        <v>951</v>
      </c>
      <c r="G432" s="30">
        <v>70000</v>
      </c>
      <c r="H432" s="30">
        <v>5368.48</v>
      </c>
      <c r="I432" s="32">
        <v>25</v>
      </c>
      <c r="J432" s="53">
        <v>2009</v>
      </c>
      <c r="K432" s="54">
        <f t="shared" si="72"/>
        <v>4970</v>
      </c>
      <c r="L432" s="54">
        <f t="shared" si="71"/>
        <v>770.00000000000011</v>
      </c>
      <c r="M432" s="53">
        <v>2128</v>
      </c>
      <c r="N432" s="32">
        <f t="shared" si="74"/>
        <v>4963</v>
      </c>
      <c r="O432" s="32"/>
      <c r="P432" s="32">
        <f t="shared" si="75"/>
        <v>4137</v>
      </c>
      <c r="Q432" s="32">
        <f t="shared" si="76"/>
        <v>9530.48</v>
      </c>
      <c r="R432" s="32">
        <f t="shared" si="77"/>
        <v>10703</v>
      </c>
      <c r="S432" s="32">
        <f t="shared" si="73"/>
        <v>60469.520000000004</v>
      </c>
      <c r="T432" s="55" t="s">
        <v>45</v>
      </c>
    </row>
    <row r="433" spans="1:20" s="15" customFormat="1" x14ac:dyDescent="0.25">
      <c r="A433" s="90">
        <v>428</v>
      </c>
      <c r="B433" s="28" t="s">
        <v>531</v>
      </c>
      <c r="C433" s="104" t="s">
        <v>942</v>
      </c>
      <c r="D433" s="28" t="s">
        <v>526</v>
      </c>
      <c r="E433" s="28" t="s">
        <v>153</v>
      </c>
      <c r="F433" s="29" t="s">
        <v>951</v>
      </c>
      <c r="G433" s="30">
        <v>70000</v>
      </c>
      <c r="H433" s="30">
        <v>5368.48</v>
      </c>
      <c r="I433" s="32">
        <v>25</v>
      </c>
      <c r="J433" s="53">
        <v>2009</v>
      </c>
      <c r="K433" s="54">
        <f t="shared" si="72"/>
        <v>4970</v>
      </c>
      <c r="L433" s="54">
        <f t="shared" si="71"/>
        <v>770.00000000000011</v>
      </c>
      <c r="M433" s="53">
        <v>2128</v>
      </c>
      <c r="N433" s="32">
        <f t="shared" si="74"/>
        <v>4963</v>
      </c>
      <c r="O433" s="32"/>
      <c r="P433" s="32">
        <f t="shared" si="75"/>
        <v>4137</v>
      </c>
      <c r="Q433" s="32">
        <f t="shared" si="76"/>
        <v>9530.48</v>
      </c>
      <c r="R433" s="32">
        <f t="shared" si="77"/>
        <v>10703</v>
      </c>
      <c r="S433" s="32">
        <f t="shared" si="73"/>
        <v>60469.520000000004</v>
      </c>
      <c r="T433" s="55" t="s">
        <v>45</v>
      </c>
    </row>
    <row r="434" spans="1:20" s="15" customFormat="1" x14ac:dyDescent="0.25">
      <c r="A434" s="90">
        <v>429</v>
      </c>
      <c r="B434" s="28" t="s">
        <v>533</v>
      </c>
      <c r="C434" s="104" t="s">
        <v>942</v>
      </c>
      <c r="D434" s="28" t="s">
        <v>526</v>
      </c>
      <c r="E434" s="28" t="s">
        <v>153</v>
      </c>
      <c r="F434" s="29" t="s">
        <v>951</v>
      </c>
      <c r="G434" s="30">
        <v>70000</v>
      </c>
      <c r="H434" s="30">
        <v>5368.48</v>
      </c>
      <c r="I434" s="32">
        <v>25</v>
      </c>
      <c r="J434" s="53">
        <v>2009</v>
      </c>
      <c r="K434" s="54">
        <f t="shared" si="72"/>
        <v>4970</v>
      </c>
      <c r="L434" s="54">
        <f t="shared" si="71"/>
        <v>770.00000000000011</v>
      </c>
      <c r="M434" s="53">
        <v>2128</v>
      </c>
      <c r="N434" s="32">
        <f t="shared" si="74"/>
        <v>4963</v>
      </c>
      <c r="O434" s="32"/>
      <c r="P434" s="32">
        <f t="shared" si="75"/>
        <v>4137</v>
      </c>
      <c r="Q434" s="32">
        <f t="shared" si="76"/>
        <v>9530.48</v>
      </c>
      <c r="R434" s="32">
        <f t="shared" si="77"/>
        <v>10703</v>
      </c>
      <c r="S434" s="32">
        <f t="shared" si="73"/>
        <v>60469.520000000004</v>
      </c>
      <c r="T434" s="55" t="s">
        <v>45</v>
      </c>
    </row>
    <row r="435" spans="1:20" s="15" customFormat="1" x14ac:dyDescent="0.25">
      <c r="A435" s="90">
        <v>430</v>
      </c>
      <c r="B435" s="28" t="s">
        <v>534</v>
      </c>
      <c r="C435" s="104" t="s">
        <v>943</v>
      </c>
      <c r="D435" s="28" t="s">
        <v>526</v>
      </c>
      <c r="E435" s="28" t="s">
        <v>153</v>
      </c>
      <c r="F435" s="29" t="s">
        <v>951</v>
      </c>
      <c r="G435" s="30">
        <v>70000</v>
      </c>
      <c r="H435" s="30">
        <v>5368.48</v>
      </c>
      <c r="I435" s="32">
        <v>25</v>
      </c>
      <c r="J435" s="53">
        <v>2009</v>
      </c>
      <c r="K435" s="54">
        <f t="shared" si="72"/>
        <v>4970</v>
      </c>
      <c r="L435" s="54">
        <f t="shared" si="71"/>
        <v>770.00000000000011</v>
      </c>
      <c r="M435" s="53">
        <v>2128</v>
      </c>
      <c r="N435" s="32">
        <f t="shared" si="74"/>
        <v>4963</v>
      </c>
      <c r="O435" s="32"/>
      <c r="P435" s="32">
        <f t="shared" si="75"/>
        <v>4137</v>
      </c>
      <c r="Q435" s="32">
        <f t="shared" si="76"/>
        <v>9530.48</v>
      </c>
      <c r="R435" s="32">
        <f t="shared" si="77"/>
        <v>10703</v>
      </c>
      <c r="S435" s="32">
        <f t="shared" si="73"/>
        <v>60469.520000000004</v>
      </c>
      <c r="T435" s="55" t="s">
        <v>45</v>
      </c>
    </row>
    <row r="436" spans="1:20" s="15" customFormat="1" x14ac:dyDescent="0.25">
      <c r="A436" s="90">
        <v>431</v>
      </c>
      <c r="B436" s="28" t="s">
        <v>536</v>
      </c>
      <c r="C436" s="104" t="s">
        <v>942</v>
      </c>
      <c r="D436" s="28" t="s">
        <v>526</v>
      </c>
      <c r="E436" s="28" t="s">
        <v>153</v>
      </c>
      <c r="F436" s="29" t="s">
        <v>951</v>
      </c>
      <c r="G436" s="30">
        <v>70000</v>
      </c>
      <c r="H436" s="30">
        <v>5051</v>
      </c>
      <c r="I436" s="32">
        <v>25</v>
      </c>
      <c r="J436" s="53">
        <v>2009</v>
      </c>
      <c r="K436" s="54">
        <f t="shared" si="72"/>
        <v>4970</v>
      </c>
      <c r="L436" s="54">
        <f t="shared" si="71"/>
        <v>770.00000000000011</v>
      </c>
      <c r="M436" s="53">
        <v>2128</v>
      </c>
      <c r="N436" s="32">
        <f t="shared" si="74"/>
        <v>4963</v>
      </c>
      <c r="O436" s="32"/>
      <c r="P436" s="32">
        <f t="shared" si="75"/>
        <v>4137</v>
      </c>
      <c r="Q436" s="32">
        <f t="shared" si="76"/>
        <v>9213</v>
      </c>
      <c r="R436" s="32">
        <f t="shared" si="77"/>
        <v>10703</v>
      </c>
      <c r="S436" s="32">
        <f t="shared" si="73"/>
        <v>60787</v>
      </c>
      <c r="T436" s="55" t="s">
        <v>45</v>
      </c>
    </row>
    <row r="437" spans="1:20" s="15" customFormat="1" x14ac:dyDescent="0.25">
      <c r="A437" s="90">
        <v>432</v>
      </c>
      <c r="B437" s="28" t="s">
        <v>537</v>
      </c>
      <c r="C437" s="104" t="s">
        <v>942</v>
      </c>
      <c r="D437" s="28" t="s">
        <v>526</v>
      </c>
      <c r="E437" s="28" t="s">
        <v>153</v>
      </c>
      <c r="F437" s="29" t="s">
        <v>951</v>
      </c>
      <c r="G437" s="30">
        <v>70000</v>
      </c>
      <c r="H437" s="30">
        <v>5368.48</v>
      </c>
      <c r="I437" s="32">
        <v>25</v>
      </c>
      <c r="J437" s="53">
        <v>2009</v>
      </c>
      <c r="K437" s="54">
        <f t="shared" si="72"/>
        <v>4970</v>
      </c>
      <c r="L437" s="54">
        <f t="shared" si="71"/>
        <v>770.00000000000011</v>
      </c>
      <c r="M437" s="53">
        <v>2128</v>
      </c>
      <c r="N437" s="32">
        <f t="shared" si="74"/>
        <v>4963</v>
      </c>
      <c r="O437" s="32"/>
      <c r="P437" s="32">
        <f t="shared" si="75"/>
        <v>4137</v>
      </c>
      <c r="Q437" s="32">
        <f t="shared" si="76"/>
        <v>9530.48</v>
      </c>
      <c r="R437" s="32">
        <f t="shared" si="77"/>
        <v>10703</v>
      </c>
      <c r="S437" s="32">
        <f t="shared" si="73"/>
        <v>60469.520000000004</v>
      </c>
      <c r="T437" s="55" t="s">
        <v>45</v>
      </c>
    </row>
    <row r="438" spans="1:20" s="15" customFormat="1" x14ac:dyDescent="0.25">
      <c r="A438" s="90">
        <v>433</v>
      </c>
      <c r="B438" s="28" t="s">
        <v>538</v>
      </c>
      <c r="C438" s="104" t="s">
        <v>942</v>
      </c>
      <c r="D438" s="28" t="s">
        <v>526</v>
      </c>
      <c r="E438" s="28" t="s">
        <v>153</v>
      </c>
      <c r="F438" s="29" t="s">
        <v>951</v>
      </c>
      <c r="G438" s="30">
        <v>70000</v>
      </c>
      <c r="H438" s="30">
        <v>5368.48</v>
      </c>
      <c r="I438" s="32">
        <v>25</v>
      </c>
      <c r="J438" s="53">
        <v>2009</v>
      </c>
      <c r="K438" s="54">
        <f t="shared" si="72"/>
        <v>4970</v>
      </c>
      <c r="L438" s="54">
        <f t="shared" si="71"/>
        <v>770.00000000000011</v>
      </c>
      <c r="M438" s="53">
        <v>2128</v>
      </c>
      <c r="N438" s="32">
        <f t="shared" si="74"/>
        <v>4963</v>
      </c>
      <c r="O438" s="32"/>
      <c r="P438" s="32">
        <f t="shared" si="75"/>
        <v>4137</v>
      </c>
      <c r="Q438" s="32">
        <f t="shared" si="76"/>
        <v>9530.48</v>
      </c>
      <c r="R438" s="32">
        <f t="shared" si="77"/>
        <v>10703</v>
      </c>
      <c r="S438" s="32">
        <f t="shared" si="73"/>
        <v>60469.520000000004</v>
      </c>
      <c r="T438" s="55" t="s">
        <v>45</v>
      </c>
    </row>
    <row r="439" spans="1:20" s="15" customFormat="1" x14ac:dyDescent="0.25">
      <c r="A439" s="90">
        <v>434</v>
      </c>
      <c r="B439" s="28" t="s">
        <v>539</v>
      </c>
      <c r="C439" s="104" t="s">
        <v>943</v>
      </c>
      <c r="D439" s="28" t="s">
        <v>526</v>
      </c>
      <c r="E439" s="28" t="s">
        <v>153</v>
      </c>
      <c r="F439" s="29" t="s">
        <v>951</v>
      </c>
      <c r="G439" s="30">
        <v>70000</v>
      </c>
      <c r="H439" s="30">
        <v>5368.48</v>
      </c>
      <c r="I439" s="32">
        <v>25</v>
      </c>
      <c r="J439" s="53">
        <v>2009</v>
      </c>
      <c r="K439" s="54">
        <f t="shared" si="72"/>
        <v>4970</v>
      </c>
      <c r="L439" s="54">
        <f t="shared" si="71"/>
        <v>770.00000000000011</v>
      </c>
      <c r="M439" s="53">
        <v>2128</v>
      </c>
      <c r="N439" s="32">
        <f t="shared" si="74"/>
        <v>4963</v>
      </c>
      <c r="O439" s="32"/>
      <c r="P439" s="32">
        <f t="shared" si="75"/>
        <v>4137</v>
      </c>
      <c r="Q439" s="32">
        <f t="shared" si="76"/>
        <v>9530.48</v>
      </c>
      <c r="R439" s="32">
        <f t="shared" si="77"/>
        <v>10703</v>
      </c>
      <c r="S439" s="32">
        <f t="shared" si="73"/>
        <v>60469.520000000004</v>
      </c>
      <c r="T439" s="55" t="s">
        <v>45</v>
      </c>
    </row>
    <row r="440" spans="1:20" s="15" customFormat="1" x14ac:dyDescent="0.25">
      <c r="A440" s="90">
        <v>435</v>
      </c>
      <c r="B440" s="28" t="s">
        <v>482</v>
      </c>
      <c r="C440" s="104" t="s">
        <v>942</v>
      </c>
      <c r="D440" s="28" t="s">
        <v>526</v>
      </c>
      <c r="E440" s="28" t="s">
        <v>153</v>
      </c>
      <c r="F440" s="29" t="s">
        <v>951</v>
      </c>
      <c r="G440" s="30">
        <v>70000</v>
      </c>
      <c r="H440" s="30">
        <v>5051</v>
      </c>
      <c r="I440" s="32">
        <v>25</v>
      </c>
      <c r="J440" s="53">
        <v>2009</v>
      </c>
      <c r="K440" s="54">
        <f>+G440*7.1%</f>
        <v>4970</v>
      </c>
      <c r="L440" s="54">
        <f>+G440*1.1%</f>
        <v>770.00000000000011</v>
      </c>
      <c r="M440" s="53">
        <v>2128</v>
      </c>
      <c r="N440" s="32">
        <f t="shared" si="74"/>
        <v>4963</v>
      </c>
      <c r="O440" s="32"/>
      <c r="P440" s="32">
        <f t="shared" si="75"/>
        <v>4137</v>
      </c>
      <c r="Q440" s="32">
        <f t="shared" si="76"/>
        <v>9213</v>
      </c>
      <c r="R440" s="32">
        <f t="shared" si="77"/>
        <v>10703</v>
      </c>
      <c r="S440" s="32">
        <f t="shared" si="73"/>
        <v>60787</v>
      </c>
      <c r="T440" s="55" t="s">
        <v>45</v>
      </c>
    </row>
    <row r="441" spans="1:20" s="15" customFormat="1" x14ac:dyDescent="0.25">
      <c r="A441" s="90">
        <v>436</v>
      </c>
      <c r="B441" s="28" t="s">
        <v>541</v>
      </c>
      <c r="C441" s="104" t="s">
        <v>942</v>
      </c>
      <c r="D441" s="28" t="s">
        <v>526</v>
      </c>
      <c r="E441" s="28" t="s">
        <v>153</v>
      </c>
      <c r="F441" s="29" t="s">
        <v>951</v>
      </c>
      <c r="G441" s="30">
        <v>70000</v>
      </c>
      <c r="H441" s="30">
        <v>5051</v>
      </c>
      <c r="I441" s="32">
        <v>25</v>
      </c>
      <c r="J441" s="53">
        <v>2009</v>
      </c>
      <c r="K441" s="54">
        <f t="shared" si="72"/>
        <v>4970</v>
      </c>
      <c r="L441" s="54">
        <f t="shared" si="71"/>
        <v>770.00000000000011</v>
      </c>
      <c r="M441" s="53">
        <v>2128</v>
      </c>
      <c r="N441" s="32">
        <f t="shared" si="74"/>
        <v>4963</v>
      </c>
      <c r="O441" s="32"/>
      <c r="P441" s="32">
        <f t="shared" si="75"/>
        <v>4137</v>
      </c>
      <c r="Q441" s="32">
        <f t="shared" si="76"/>
        <v>9213</v>
      </c>
      <c r="R441" s="32">
        <f t="shared" si="77"/>
        <v>10703</v>
      </c>
      <c r="S441" s="32">
        <f t="shared" si="73"/>
        <v>60787</v>
      </c>
      <c r="T441" s="55" t="s">
        <v>45</v>
      </c>
    </row>
    <row r="442" spans="1:20" s="15" customFormat="1" x14ac:dyDescent="0.25">
      <c r="A442" s="90">
        <v>437</v>
      </c>
      <c r="B442" s="28" t="s">
        <v>542</v>
      </c>
      <c r="C442" s="104" t="s">
        <v>942</v>
      </c>
      <c r="D442" s="28" t="s">
        <v>526</v>
      </c>
      <c r="E442" s="28" t="s">
        <v>153</v>
      </c>
      <c r="F442" s="29" t="s">
        <v>951</v>
      </c>
      <c r="G442" s="30">
        <v>70000</v>
      </c>
      <c r="H442" s="30">
        <v>5368.48</v>
      </c>
      <c r="I442" s="32">
        <v>25</v>
      </c>
      <c r="J442" s="53">
        <v>2009</v>
      </c>
      <c r="K442" s="54">
        <f t="shared" si="72"/>
        <v>4970</v>
      </c>
      <c r="L442" s="54">
        <f t="shared" si="71"/>
        <v>770.00000000000011</v>
      </c>
      <c r="M442" s="53">
        <v>2128</v>
      </c>
      <c r="N442" s="32">
        <f t="shared" si="74"/>
        <v>4963</v>
      </c>
      <c r="O442" s="32"/>
      <c r="P442" s="32">
        <f t="shared" si="75"/>
        <v>4137</v>
      </c>
      <c r="Q442" s="32">
        <f t="shared" si="76"/>
        <v>9530.48</v>
      </c>
      <c r="R442" s="32">
        <f t="shared" si="77"/>
        <v>10703</v>
      </c>
      <c r="S442" s="32">
        <f t="shared" si="73"/>
        <v>60469.520000000004</v>
      </c>
      <c r="T442" s="55" t="s">
        <v>45</v>
      </c>
    </row>
    <row r="443" spans="1:20" s="15" customFormat="1" x14ac:dyDescent="0.25">
      <c r="A443" s="90">
        <v>438</v>
      </c>
      <c r="B443" s="28" t="s">
        <v>544</v>
      </c>
      <c r="C443" s="104" t="s">
        <v>942</v>
      </c>
      <c r="D443" s="28" t="s">
        <v>526</v>
      </c>
      <c r="E443" s="28" t="s">
        <v>153</v>
      </c>
      <c r="F443" s="29" t="s">
        <v>951</v>
      </c>
      <c r="G443" s="30">
        <v>70000</v>
      </c>
      <c r="H443" s="30">
        <v>5051</v>
      </c>
      <c r="I443" s="32">
        <v>25</v>
      </c>
      <c r="J443" s="53">
        <v>2009</v>
      </c>
      <c r="K443" s="54">
        <f t="shared" si="72"/>
        <v>4970</v>
      </c>
      <c r="L443" s="54">
        <f t="shared" si="71"/>
        <v>770.00000000000011</v>
      </c>
      <c r="M443" s="53">
        <v>2128</v>
      </c>
      <c r="N443" s="32">
        <f t="shared" si="74"/>
        <v>4963</v>
      </c>
      <c r="O443" s="32"/>
      <c r="P443" s="32">
        <f t="shared" si="75"/>
        <v>4137</v>
      </c>
      <c r="Q443" s="32">
        <f t="shared" si="76"/>
        <v>9213</v>
      </c>
      <c r="R443" s="32">
        <f t="shared" si="77"/>
        <v>10703</v>
      </c>
      <c r="S443" s="32">
        <f t="shared" si="73"/>
        <v>60787</v>
      </c>
      <c r="T443" s="55" t="s">
        <v>45</v>
      </c>
    </row>
    <row r="444" spans="1:20" s="15" customFormat="1" x14ac:dyDescent="0.25">
      <c r="A444" s="90">
        <v>439</v>
      </c>
      <c r="B444" s="28" t="s">
        <v>545</v>
      </c>
      <c r="C444" s="104" t="s">
        <v>942</v>
      </c>
      <c r="D444" s="28" t="s">
        <v>526</v>
      </c>
      <c r="E444" s="28" t="s">
        <v>37</v>
      </c>
      <c r="F444" s="29" t="s">
        <v>951</v>
      </c>
      <c r="G444" s="30">
        <v>25000</v>
      </c>
      <c r="H444" s="31">
        <v>0</v>
      </c>
      <c r="I444" s="32">
        <v>25</v>
      </c>
      <c r="J444" s="53">
        <v>717.5</v>
      </c>
      <c r="K444" s="54">
        <f t="shared" ref="K444:K449" si="78">+G444*7.1%</f>
        <v>1774.9999999999998</v>
      </c>
      <c r="L444" s="54">
        <f t="shared" ref="L444:L449" si="79">+G444*1.1%</f>
        <v>275</v>
      </c>
      <c r="M444" s="53">
        <v>760</v>
      </c>
      <c r="N444" s="32">
        <f t="shared" si="74"/>
        <v>1772.5000000000002</v>
      </c>
      <c r="O444" s="32"/>
      <c r="P444" s="32">
        <f t="shared" si="75"/>
        <v>1477.5</v>
      </c>
      <c r="Q444" s="32">
        <f t="shared" si="76"/>
        <v>1502.5</v>
      </c>
      <c r="R444" s="32">
        <f t="shared" si="77"/>
        <v>3822.5</v>
      </c>
      <c r="S444" s="32">
        <f t="shared" si="73"/>
        <v>23497.5</v>
      </c>
      <c r="T444" s="55" t="s">
        <v>45</v>
      </c>
    </row>
    <row r="445" spans="1:20" s="15" customFormat="1" x14ac:dyDescent="0.25">
      <c r="A445" s="90">
        <v>440</v>
      </c>
      <c r="B445" s="28" t="s">
        <v>546</v>
      </c>
      <c r="C445" s="104" t="s">
        <v>942</v>
      </c>
      <c r="D445" s="28" t="s">
        <v>526</v>
      </c>
      <c r="E445" s="28" t="s">
        <v>64</v>
      </c>
      <c r="F445" s="29" t="s">
        <v>951</v>
      </c>
      <c r="G445" s="30">
        <v>25000</v>
      </c>
      <c r="H445" s="31">
        <v>0</v>
      </c>
      <c r="I445" s="32">
        <v>25</v>
      </c>
      <c r="J445" s="53">
        <v>717.5</v>
      </c>
      <c r="K445" s="54">
        <f t="shared" si="78"/>
        <v>1774.9999999999998</v>
      </c>
      <c r="L445" s="54">
        <f t="shared" si="79"/>
        <v>275</v>
      </c>
      <c r="M445" s="53">
        <v>760</v>
      </c>
      <c r="N445" s="32">
        <f t="shared" si="74"/>
        <v>1772.5000000000002</v>
      </c>
      <c r="O445" s="32"/>
      <c r="P445" s="32">
        <f t="shared" si="75"/>
        <v>1477.5</v>
      </c>
      <c r="Q445" s="32">
        <f t="shared" si="76"/>
        <v>1502.5</v>
      </c>
      <c r="R445" s="32">
        <f t="shared" si="77"/>
        <v>3822.5</v>
      </c>
      <c r="S445" s="32">
        <f t="shared" si="73"/>
        <v>23497.5</v>
      </c>
      <c r="T445" s="55" t="s">
        <v>45</v>
      </c>
    </row>
    <row r="446" spans="1:20" s="15" customFormat="1" x14ac:dyDescent="0.25">
      <c r="A446" s="90">
        <v>441</v>
      </c>
      <c r="B446" s="28" t="s">
        <v>547</v>
      </c>
      <c r="C446" s="104" t="s">
        <v>942</v>
      </c>
      <c r="D446" s="28" t="s">
        <v>526</v>
      </c>
      <c r="E446" s="28" t="s">
        <v>64</v>
      </c>
      <c r="F446" s="29" t="s">
        <v>951</v>
      </c>
      <c r="G446" s="30">
        <v>25000</v>
      </c>
      <c r="H446" s="31">
        <v>0</v>
      </c>
      <c r="I446" s="32">
        <v>25</v>
      </c>
      <c r="J446" s="53">
        <v>717.5</v>
      </c>
      <c r="K446" s="54">
        <f t="shared" si="78"/>
        <v>1774.9999999999998</v>
      </c>
      <c r="L446" s="54">
        <f t="shared" si="79"/>
        <v>275</v>
      </c>
      <c r="M446" s="53">
        <v>760</v>
      </c>
      <c r="N446" s="32">
        <f t="shared" si="74"/>
        <v>1772.5000000000002</v>
      </c>
      <c r="O446" s="32"/>
      <c r="P446" s="32">
        <f t="shared" si="75"/>
        <v>1477.5</v>
      </c>
      <c r="Q446" s="32">
        <f t="shared" si="76"/>
        <v>1502.5</v>
      </c>
      <c r="R446" s="32">
        <f t="shared" si="77"/>
        <v>3822.5</v>
      </c>
      <c r="S446" s="32">
        <f t="shared" si="73"/>
        <v>23497.5</v>
      </c>
      <c r="T446" s="55" t="s">
        <v>45</v>
      </c>
    </row>
    <row r="447" spans="1:20" s="15" customFormat="1" x14ac:dyDescent="0.25">
      <c r="A447" s="90">
        <v>442</v>
      </c>
      <c r="B447" s="28" t="s">
        <v>548</v>
      </c>
      <c r="C447" s="104" t="s">
        <v>942</v>
      </c>
      <c r="D447" s="28" t="s">
        <v>526</v>
      </c>
      <c r="E447" s="28" t="s">
        <v>869</v>
      </c>
      <c r="F447" s="29" t="s">
        <v>951</v>
      </c>
      <c r="G447" s="30">
        <v>75000</v>
      </c>
      <c r="H447" s="30">
        <v>6309.38</v>
      </c>
      <c r="I447" s="32">
        <v>25</v>
      </c>
      <c r="J447" s="53">
        <v>2152.5</v>
      </c>
      <c r="K447" s="54">
        <f t="shared" si="78"/>
        <v>5324.9999999999991</v>
      </c>
      <c r="L447" s="54">
        <f t="shared" si="79"/>
        <v>825.00000000000011</v>
      </c>
      <c r="M447" s="53">
        <v>2280</v>
      </c>
      <c r="N447" s="32">
        <f t="shared" si="74"/>
        <v>5317.5</v>
      </c>
      <c r="O447" s="32"/>
      <c r="P447" s="32">
        <f t="shared" si="75"/>
        <v>4432.5</v>
      </c>
      <c r="Q447" s="32">
        <f t="shared" si="76"/>
        <v>10766.880000000001</v>
      </c>
      <c r="R447" s="32">
        <f t="shared" si="77"/>
        <v>11467.5</v>
      </c>
      <c r="S447" s="32">
        <f t="shared" si="73"/>
        <v>64233.119999999995</v>
      </c>
      <c r="T447" s="55" t="s">
        <v>45</v>
      </c>
    </row>
    <row r="448" spans="1:20" s="15" customFormat="1" x14ac:dyDescent="0.25">
      <c r="A448" s="90">
        <v>443</v>
      </c>
      <c r="B448" s="28" t="s">
        <v>1023</v>
      </c>
      <c r="C448" s="104" t="s">
        <v>942</v>
      </c>
      <c r="D448" s="28" t="s">
        <v>526</v>
      </c>
      <c r="E448" s="28" t="s">
        <v>1024</v>
      </c>
      <c r="F448" s="29" t="s">
        <v>951</v>
      </c>
      <c r="G448" s="30">
        <v>25000</v>
      </c>
      <c r="H448" s="30">
        <v>0</v>
      </c>
      <c r="I448" s="32">
        <v>25</v>
      </c>
      <c r="J448" s="53">
        <v>717.5</v>
      </c>
      <c r="K448" s="54">
        <f t="shared" si="78"/>
        <v>1774.9999999999998</v>
      </c>
      <c r="L448" s="54">
        <f t="shared" si="79"/>
        <v>275</v>
      </c>
      <c r="M448" s="53">
        <v>760</v>
      </c>
      <c r="N448" s="32">
        <f t="shared" si="74"/>
        <v>1772.5000000000002</v>
      </c>
      <c r="O448" s="32"/>
      <c r="P448" s="32">
        <f t="shared" si="75"/>
        <v>1477.5</v>
      </c>
      <c r="Q448" s="32">
        <f t="shared" si="76"/>
        <v>1502.5</v>
      </c>
      <c r="R448" s="32">
        <f t="shared" si="77"/>
        <v>3822.5</v>
      </c>
      <c r="S448" s="32">
        <f t="shared" si="73"/>
        <v>23497.5</v>
      </c>
      <c r="T448" s="55" t="s">
        <v>45</v>
      </c>
    </row>
    <row r="449" spans="1:20" s="15" customFormat="1" x14ac:dyDescent="0.25">
      <c r="A449" s="90">
        <v>444</v>
      </c>
      <c r="B449" s="28" t="s">
        <v>549</v>
      </c>
      <c r="C449" s="104" t="s">
        <v>943</v>
      </c>
      <c r="D449" s="28" t="s">
        <v>526</v>
      </c>
      <c r="E449" s="28" t="s">
        <v>37</v>
      </c>
      <c r="F449" s="29" t="s">
        <v>950</v>
      </c>
      <c r="G449" s="30">
        <v>25000</v>
      </c>
      <c r="H449" s="31">
        <v>0</v>
      </c>
      <c r="I449" s="32">
        <v>25</v>
      </c>
      <c r="J449" s="53">
        <v>717.5</v>
      </c>
      <c r="K449" s="54">
        <f t="shared" si="78"/>
        <v>1774.9999999999998</v>
      </c>
      <c r="L449" s="54">
        <f t="shared" si="79"/>
        <v>275</v>
      </c>
      <c r="M449" s="53">
        <v>760</v>
      </c>
      <c r="N449" s="32">
        <f t="shared" si="74"/>
        <v>1772.5000000000002</v>
      </c>
      <c r="O449" s="32"/>
      <c r="P449" s="32">
        <f t="shared" si="75"/>
        <v>1477.5</v>
      </c>
      <c r="Q449" s="32">
        <f t="shared" si="76"/>
        <v>1502.5</v>
      </c>
      <c r="R449" s="32">
        <f t="shared" si="77"/>
        <v>3822.5</v>
      </c>
      <c r="S449" s="32">
        <f t="shared" si="73"/>
        <v>23497.5</v>
      </c>
      <c r="T449" s="55" t="s">
        <v>45</v>
      </c>
    </row>
    <row r="450" spans="1:20" s="15" customFormat="1" x14ac:dyDescent="0.25">
      <c r="A450" s="90">
        <v>445</v>
      </c>
      <c r="B450" s="28" t="s">
        <v>550</v>
      </c>
      <c r="C450" s="104" t="s">
        <v>942</v>
      </c>
      <c r="D450" s="28" t="s">
        <v>526</v>
      </c>
      <c r="E450" s="28" t="s">
        <v>153</v>
      </c>
      <c r="F450" s="29" t="s">
        <v>951</v>
      </c>
      <c r="G450" s="30">
        <v>70000</v>
      </c>
      <c r="H450" s="30">
        <v>5368.48</v>
      </c>
      <c r="I450" s="32">
        <v>25</v>
      </c>
      <c r="J450" s="53">
        <v>2009</v>
      </c>
      <c r="K450" s="54">
        <f t="shared" si="72"/>
        <v>4970</v>
      </c>
      <c r="L450" s="54">
        <f t="shared" si="71"/>
        <v>770.00000000000011</v>
      </c>
      <c r="M450" s="53">
        <v>2128</v>
      </c>
      <c r="N450" s="32">
        <f t="shared" si="74"/>
        <v>4963</v>
      </c>
      <c r="O450" s="32"/>
      <c r="P450" s="32">
        <f t="shared" si="75"/>
        <v>4137</v>
      </c>
      <c r="Q450" s="32">
        <f t="shared" si="76"/>
        <v>9530.48</v>
      </c>
      <c r="R450" s="32">
        <f t="shared" si="77"/>
        <v>10703</v>
      </c>
      <c r="S450" s="32">
        <f t="shared" ref="S450:S513" si="80">+G450-Q450</f>
        <v>60469.520000000004</v>
      </c>
      <c r="T450" s="55" t="s">
        <v>45</v>
      </c>
    </row>
    <row r="451" spans="1:20" s="15" customFormat="1" x14ac:dyDescent="0.25">
      <c r="A451" s="90">
        <v>446</v>
      </c>
      <c r="B451" s="28" t="s">
        <v>551</v>
      </c>
      <c r="C451" s="104" t="s">
        <v>942</v>
      </c>
      <c r="D451" s="28" t="s">
        <v>526</v>
      </c>
      <c r="E451" s="28" t="s">
        <v>109</v>
      </c>
      <c r="F451" s="29" t="s">
        <v>951</v>
      </c>
      <c r="G451" s="30">
        <v>25000</v>
      </c>
      <c r="H451" s="31">
        <v>0</v>
      </c>
      <c r="I451" s="32">
        <v>25</v>
      </c>
      <c r="J451" s="53">
        <v>717.5</v>
      </c>
      <c r="K451" s="54">
        <f>+G451*7.1%</f>
        <v>1774.9999999999998</v>
      </c>
      <c r="L451" s="54">
        <f>+G451*1.1%</f>
        <v>275</v>
      </c>
      <c r="M451" s="53">
        <v>760</v>
      </c>
      <c r="N451" s="32">
        <f t="shared" si="74"/>
        <v>1772.5000000000002</v>
      </c>
      <c r="O451" s="32"/>
      <c r="P451" s="32">
        <f t="shared" si="75"/>
        <v>1477.5</v>
      </c>
      <c r="Q451" s="32">
        <f t="shared" si="76"/>
        <v>1502.5</v>
      </c>
      <c r="R451" s="32">
        <f t="shared" si="77"/>
        <v>3822.5</v>
      </c>
      <c r="S451" s="32">
        <f t="shared" si="80"/>
        <v>23497.5</v>
      </c>
      <c r="T451" s="55" t="s">
        <v>45</v>
      </c>
    </row>
    <row r="452" spans="1:20" s="15" customFormat="1" x14ac:dyDescent="0.25">
      <c r="A452" s="90">
        <v>447</v>
      </c>
      <c r="B452" s="28" t="s">
        <v>552</v>
      </c>
      <c r="C452" s="104" t="s">
        <v>942</v>
      </c>
      <c r="D452" s="28" t="s">
        <v>526</v>
      </c>
      <c r="E452" s="28" t="s">
        <v>153</v>
      </c>
      <c r="F452" s="29" t="s">
        <v>951</v>
      </c>
      <c r="G452" s="30">
        <v>70000</v>
      </c>
      <c r="H452" s="30">
        <v>5368.48</v>
      </c>
      <c r="I452" s="32">
        <v>25</v>
      </c>
      <c r="J452" s="53">
        <v>2009</v>
      </c>
      <c r="K452" s="54">
        <f>+G452*7.1%</f>
        <v>4970</v>
      </c>
      <c r="L452" s="54">
        <f>+G452*1.1%</f>
        <v>770.00000000000011</v>
      </c>
      <c r="M452" s="53">
        <v>2128</v>
      </c>
      <c r="N452" s="32">
        <f t="shared" si="74"/>
        <v>4963</v>
      </c>
      <c r="O452" s="32"/>
      <c r="P452" s="32">
        <f t="shared" si="75"/>
        <v>4137</v>
      </c>
      <c r="Q452" s="32">
        <f t="shared" si="76"/>
        <v>9530.48</v>
      </c>
      <c r="R452" s="32">
        <f t="shared" si="77"/>
        <v>10703</v>
      </c>
      <c r="S452" s="32">
        <f t="shared" si="80"/>
        <v>60469.520000000004</v>
      </c>
      <c r="T452" s="55" t="s">
        <v>45</v>
      </c>
    </row>
    <row r="453" spans="1:20" s="15" customFormat="1" x14ac:dyDescent="0.25">
      <c r="A453" s="90">
        <v>448</v>
      </c>
      <c r="B453" s="28" t="s">
        <v>553</v>
      </c>
      <c r="C453" s="104" t="s">
        <v>942</v>
      </c>
      <c r="D453" s="28" t="s">
        <v>526</v>
      </c>
      <c r="E453" s="28" t="s">
        <v>153</v>
      </c>
      <c r="F453" s="29" t="s">
        <v>951</v>
      </c>
      <c r="G453" s="30">
        <v>70000</v>
      </c>
      <c r="H453" s="30">
        <v>5051</v>
      </c>
      <c r="I453" s="32">
        <v>25</v>
      </c>
      <c r="J453" s="53">
        <v>2009</v>
      </c>
      <c r="K453" s="54">
        <f t="shared" si="72"/>
        <v>4970</v>
      </c>
      <c r="L453" s="54">
        <f t="shared" ref="L453:L510" si="81">+G453*1.1%</f>
        <v>770.00000000000011</v>
      </c>
      <c r="M453" s="53">
        <v>2128</v>
      </c>
      <c r="N453" s="32">
        <f t="shared" si="74"/>
        <v>4963</v>
      </c>
      <c r="O453" s="32"/>
      <c r="P453" s="32">
        <f t="shared" si="75"/>
        <v>4137</v>
      </c>
      <c r="Q453" s="32">
        <f t="shared" si="76"/>
        <v>9213</v>
      </c>
      <c r="R453" s="32">
        <f t="shared" si="77"/>
        <v>10703</v>
      </c>
      <c r="S453" s="32">
        <f t="shared" si="80"/>
        <v>60787</v>
      </c>
      <c r="T453" s="55" t="s">
        <v>45</v>
      </c>
    </row>
    <row r="454" spans="1:20" s="15" customFormat="1" x14ac:dyDescent="0.25">
      <c r="A454" s="90">
        <v>449</v>
      </c>
      <c r="B454" s="28" t="s">
        <v>554</v>
      </c>
      <c r="C454" s="104" t="s">
        <v>943</v>
      </c>
      <c r="D454" s="28" t="s">
        <v>526</v>
      </c>
      <c r="E454" s="28" t="s">
        <v>153</v>
      </c>
      <c r="F454" s="29" t="s">
        <v>950</v>
      </c>
      <c r="G454" s="30">
        <v>70000</v>
      </c>
      <c r="H454" s="30">
        <v>5368.48</v>
      </c>
      <c r="I454" s="32">
        <v>25</v>
      </c>
      <c r="J454" s="53">
        <v>2009</v>
      </c>
      <c r="K454" s="54">
        <f t="shared" ref="K454:K511" si="82">+G454*7.1%</f>
        <v>4970</v>
      </c>
      <c r="L454" s="54">
        <f t="shared" si="81"/>
        <v>770.00000000000011</v>
      </c>
      <c r="M454" s="53">
        <v>2128</v>
      </c>
      <c r="N454" s="32">
        <f t="shared" ref="N454:N517" si="83">+G454*7.09%</f>
        <v>4963</v>
      </c>
      <c r="O454" s="32"/>
      <c r="P454" s="32">
        <f t="shared" si="75"/>
        <v>4137</v>
      </c>
      <c r="Q454" s="32">
        <f t="shared" si="76"/>
        <v>9530.48</v>
      </c>
      <c r="R454" s="32">
        <f t="shared" si="77"/>
        <v>10703</v>
      </c>
      <c r="S454" s="32">
        <f t="shared" si="80"/>
        <v>60469.520000000004</v>
      </c>
      <c r="T454" s="55" t="s">
        <v>45</v>
      </c>
    </row>
    <row r="455" spans="1:20" s="15" customFormat="1" x14ac:dyDescent="0.25">
      <c r="A455" s="90">
        <v>450</v>
      </c>
      <c r="B455" s="28" t="s">
        <v>556</v>
      </c>
      <c r="C455" s="104" t="s">
        <v>942</v>
      </c>
      <c r="D455" s="28" t="s">
        <v>526</v>
      </c>
      <c r="E455" s="28" t="s">
        <v>153</v>
      </c>
      <c r="F455" s="29" t="s">
        <v>951</v>
      </c>
      <c r="G455" s="30">
        <v>70000</v>
      </c>
      <c r="H455" s="30">
        <v>4416.05</v>
      </c>
      <c r="I455" s="32">
        <v>25</v>
      </c>
      <c r="J455" s="53">
        <v>2009</v>
      </c>
      <c r="K455" s="54">
        <f t="shared" si="82"/>
        <v>4970</v>
      </c>
      <c r="L455" s="54">
        <f t="shared" si="81"/>
        <v>770.00000000000011</v>
      </c>
      <c r="M455" s="53">
        <v>2128</v>
      </c>
      <c r="N455" s="32">
        <f t="shared" si="83"/>
        <v>4963</v>
      </c>
      <c r="O455" s="32"/>
      <c r="P455" s="32">
        <f t="shared" si="75"/>
        <v>4137</v>
      </c>
      <c r="Q455" s="32">
        <f t="shared" si="76"/>
        <v>8578.0499999999993</v>
      </c>
      <c r="R455" s="32">
        <f t="shared" si="77"/>
        <v>10703</v>
      </c>
      <c r="S455" s="32">
        <f t="shared" si="80"/>
        <v>61421.95</v>
      </c>
      <c r="T455" s="55" t="s">
        <v>45</v>
      </c>
    </row>
    <row r="456" spans="1:20" s="15" customFormat="1" x14ac:dyDescent="0.25">
      <c r="A456" s="90">
        <v>451</v>
      </c>
      <c r="B456" s="28" t="s">
        <v>557</v>
      </c>
      <c r="C456" s="104" t="s">
        <v>942</v>
      </c>
      <c r="D456" s="28" t="s">
        <v>526</v>
      </c>
      <c r="E456" s="28" t="s">
        <v>153</v>
      </c>
      <c r="F456" s="29" t="s">
        <v>951</v>
      </c>
      <c r="G456" s="30">
        <v>70000</v>
      </c>
      <c r="H456" s="30">
        <v>5368.48</v>
      </c>
      <c r="I456" s="32">
        <v>25</v>
      </c>
      <c r="J456" s="53">
        <v>2009</v>
      </c>
      <c r="K456" s="54">
        <f t="shared" si="82"/>
        <v>4970</v>
      </c>
      <c r="L456" s="54">
        <f t="shared" si="81"/>
        <v>770.00000000000011</v>
      </c>
      <c r="M456" s="53">
        <v>2128</v>
      </c>
      <c r="N456" s="32">
        <f t="shared" si="83"/>
        <v>4963</v>
      </c>
      <c r="O456" s="32"/>
      <c r="P456" s="32">
        <f t="shared" si="75"/>
        <v>4137</v>
      </c>
      <c r="Q456" s="32">
        <f t="shared" si="76"/>
        <v>9530.48</v>
      </c>
      <c r="R456" s="32">
        <f t="shared" si="77"/>
        <v>10703</v>
      </c>
      <c r="S456" s="32">
        <f t="shared" si="80"/>
        <v>60469.520000000004</v>
      </c>
      <c r="T456" s="55" t="s">
        <v>45</v>
      </c>
    </row>
    <row r="457" spans="1:20" s="15" customFormat="1" x14ac:dyDescent="0.25">
      <c r="A457" s="90">
        <v>452</v>
      </c>
      <c r="B457" s="28" t="s">
        <v>558</v>
      </c>
      <c r="C457" s="104" t="s">
        <v>942</v>
      </c>
      <c r="D457" s="28" t="s">
        <v>526</v>
      </c>
      <c r="E457" s="28" t="s">
        <v>153</v>
      </c>
      <c r="F457" s="29" t="s">
        <v>951</v>
      </c>
      <c r="G457" s="30">
        <v>70000</v>
      </c>
      <c r="H457" s="30">
        <v>5368.48</v>
      </c>
      <c r="I457" s="32">
        <v>25</v>
      </c>
      <c r="J457" s="53">
        <v>2009</v>
      </c>
      <c r="K457" s="54">
        <f t="shared" si="82"/>
        <v>4970</v>
      </c>
      <c r="L457" s="54">
        <f t="shared" si="81"/>
        <v>770.00000000000011</v>
      </c>
      <c r="M457" s="53">
        <v>2128</v>
      </c>
      <c r="N457" s="32">
        <f t="shared" si="83"/>
        <v>4963</v>
      </c>
      <c r="O457" s="32"/>
      <c r="P457" s="32">
        <f t="shared" ref="P457:P520" si="84">+J457+M457</f>
        <v>4137</v>
      </c>
      <c r="Q457" s="32">
        <f t="shared" si="76"/>
        <v>9530.48</v>
      </c>
      <c r="R457" s="32">
        <f t="shared" si="77"/>
        <v>10703</v>
      </c>
      <c r="S457" s="32">
        <f t="shared" si="80"/>
        <v>60469.520000000004</v>
      </c>
      <c r="T457" s="55" t="s">
        <v>45</v>
      </c>
    </row>
    <row r="458" spans="1:20" s="15" customFormat="1" x14ac:dyDescent="0.25">
      <c r="A458" s="90">
        <v>453</v>
      </c>
      <c r="B458" s="28" t="s">
        <v>559</v>
      </c>
      <c r="C458" s="104" t="s">
        <v>942</v>
      </c>
      <c r="D458" s="28" t="s">
        <v>526</v>
      </c>
      <c r="E458" s="28" t="s">
        <v>153</v>
      </c>
      <c r="F458" s="29" t="s">
        <v>951</v>
      </c>
      <c r="G458" s="30">
        <v>70000</v>
      </c>
      <c r="H458" s="30">
        <v>5368.48</v>
      </c>
      <c r="I458" s="32">
        <v>25</v>
      </c>
      <c r="J458" s="53">
        <v>2009</v>
      </c>
      <c r="K458" s="54">
        <f t="shared" si="82"/>
        <v>4970</v>
      </c>
      <c r="L458" s="54">
        <f t="shared" si="81"/>
        <v>770.00000000000011</v>
      </c>
      <c r="M458" s="53">
        <v>2128</v>
      </c>
      <c r="N458" s="32">
        <f t="shared" si="83"/>
        <v>4963</v>
      </c>
      <c r="O458" s="32"/>
      <c r="P458" s="32">
        <f t="shared" si="84"/>
        <v>4137</v>
      </c>
      <c r="Q458" s="32">
        <f t="shared" si="76"/>
        <v>9530.48</v>
      </c>
      <c r="R458" s="32">
        <f t="shared" si="77"/>
        <v>10703</v>
      </c>
      <c r="S458" s="32">
        <f t="shared" si="80"/>
        <v>60469.520000000004</v>
      </c>
      <c r="T458" s="55" t="s">
        <v>45</v>
      </c>
    </row>
    <row r="459" spans="1:20" s="15" customFormat="1" x14ac:dyDescent="0.25">
      <c r="A459" s="90">
        <v>454</v>
      </c>
      <c r="B459" s="28" t="s">
        <v>691</v>
      </c>
      <c r="C459" s="104" t="s">
        <v>943</v>
      </c>
      <c r="D459" s="28" t="s">
        <v>526</v>
      </c>
      <c r="E459" s="28" t="s">
        <v>153</v>
      </c>
      <c r="F459" s="29" t="s">
        <v>951</v>
      </c>
      <c r="G459" s="49">
        <v>70000</v>
      </c>
      <c r="H459" s="49">
        <v>5051</v>
      </c>
      <c r="I459" s="32">
        <v>25</v>
      </c>
      <c r="J459" s="94">
        <v>2009</v>
      </c>
      <c r="K459" s="59">
        <f t="shared" si="82"/>
        <v>4970</v>
      </c>
      <c r="L459" s="59">
        <f t="shared" si="81"/>
        <v>770.00000000000011</v>
      </c>
      <c r="M459" s="94">
        <v>2128</v>
      </c>
      <c r="N459" s="51">
        <f t="shared" si="83"/>
        <v>4963</v>
      </c>
      <c r="O459" s="51"/>
      <c r="P459" s="51">
        <f t="shared" si="84"/>
        <v>4137</v>
      </c>
      <c r="Q459" s="32">
        <f t="shared" si="76"/>
        <v>9213</v>
      </c>
      <c r="R459" s="51">
        <f t="shared" si="77"/>
        <v>10703</v>
      </c>
      <c r="S459" s="51">
        <f t="shared" si="80"/>
        <v>60787</v>
      </c>
      <c r="T459" s="55" t="s">
        <v>45</v>
      </c>
    </row>
    <row r="460" spans="1:20" s="15" customFormat="1" x14ac:dyDescent="0.25">
      <c r="A460" s="90">
        <v>455</v>
      </c>
      <c r="B460" s="28" t="s">
        <v>560</v>
      </c>
      <c r="C460" s="104" t="s">
        <v>942</v>
      </c>
      <c r="D460" s="28" t="s">
        <v>526</v>
      </c>
      <c r="E460" s="28" t="s">
        <v>153</v>
      </c>
      <c r="F460" s="29" t="s">
        <v>951</v>
      </c>
      <c r="G460" s="30">
        <v>70000</v>
      </c>
      <c r="H460" s="30">
        <v>5368.48</v>
      </c>
      <c r="I460" s="32">
        <v>25</v>
      </c>
      <c r="J460" s="53">
        <v>2009</v>
      </c>
      <c r="K460" s="54">
        <f t="shared" si="82"/>
        <v>4970</v>
      </c>
      <c r="L460" s="54">
        <f t="shared" si="81"/>
        <v>770.00000000000011</v>
      </c>
      <c r="M460" s="53">
        <v>2128</v>
      </c>
      <c r="N460" s="32">
        <f t="shared" si="83"/>
        <v>4963</v>
      </c>
      <c r="O460" s="32"/>
      <c r="P460" s="32">
        <f t="shared" si="84"/>
        <v>4137</v>
      </c>
      <c r="Q460" s="32">
        <f t="shared" si="76"/>
        <v>9530.48</v>
      </c>
      <c r="R460" s="32">
        <f t="shared" si="77"/>
        <v>10703</v>
      </c>
      <c r="S460" s="32">
        <f t="shared" si="80"/>
        <v>60469.520000000004</v>
      </c>
      <c r="T460" s="55" t="s">
        <v>45</v>
      </c>
    </row>
    <row r="461" spans="1:20" s="15" customFormat="1" x14ac:dyDescent="0.25">
      <c r="A461" s="90">
        <v>456</v>
      </c>
      <c r="B461" s="28" t="s">
        <v>1049</v>
      </c>
      <c r="C461" s="104" t="s">
        <v>942</v>
      </c>
      <c r="D461" s="28" t="s">
        <v>526</v>
      </c>
      <c r="E461" s="28" t="s">
        <v>153</v>
      </c>
      <c r="F461" s="29" t="s">
        <v>951</v>
      </c>
      <c r="G461" s="30">
        <v>70000</v>
      </c>
      <c r="H461" s="30">
        <v>5368.48</v>
      </c>
      <c r="I461" s="32">
        <v>25</v>
      </c>
      <c r="J461" s="53">
        <v>2009</v>
      </c>
      <c r="K461" s="54">
        <f t="shared" si="82"/>
        <v>4970</v>
      </c>
      <c r="L461" s="54">
        <f t="shared" si="81"/>
        <v>770.00000000000011</v>
      </c>
      <c r="M461" s="53">
        <v>2128</v>
      </c>
      <c r="N461" s="32">
        <f t="shared" si="83"/>
        <v>4963</v>
      </c>
      <c r="O461" s="32"/>
      <c r="P461" s="32">
        <f t="shared" si="84"/>
        <v>4137</v>
      </c>
      <c r="Q461" s="32">
        <f t="shared" si="76"/>
        <v>9530.48</v>
      </c>
      <c r="R461" s="32">
        <f t="shared" si="77"/>
        <v>10703</v>
      </c>
      <c r="S461" s="32">
        <f t="shared" si="80"/>
        <v>60469.520000000004</v>
      </c>
      <c r="T461" s="55" t="s">
        <v>45</v>
      </c>
    </row>
    <row r="462" spans="1:20" s="15" customFormat="1" x14ac:dyDescent="0.25">
      <c r="A462" s="90">
        <v>457</v>
      </c>
      <c r="B462" s="28" t="s">
        <v>543</v>
      </c>
      <c r="C462" s="104" t="s">
        <v>943</v>
      </c>
      <c r="D462" s="28" t="s">
        <v>526</v>
      </c>
      <c r="E462" s="28" t="s">
        <v>153</v>
      </c>
      <c r="F462" s="29" t="s">
        <v>951</v>
      </c>
      <c r="G462" s="30">
        <v>70000</v>
      </c>
      <c r="H462" s="30">
        <v>5368.48</v>
      </c>
      <c r="I462" s="32">
        <v>25</v>
      </c>
      <c r="J462" s="53">
        <v>2009</v>
      </c>
      <c r="K462" s="54">
        <f>+G462*7.1%</f>
        <v>4970</v>
      </c>
      <c r="L462" s="54">
        <f>+G462*1.1%</f>
        <v>770.00000000000011</v>
      </c>
      <c r="M462" s="53">
        <v>2128</v>
      </c>
      <c r="N462" s="32">
        <f t="shared" si="83"/>
        <v>4963</v>
      </c>
      <c r="O462" s="32"/>
      <c r="P462" s="32">
        <f t="shared" si="84"/>
        <v>4137</v>
      </c>
      <c r="Q462" s="32">
        <f t="shared" si="76"/>
        <v>9530.48</v>
      </c>
      <c r="R462" s="32">
        <f t="shared" si="77"/>
        <v>10703</v>
      </c>
      <c r="S462" s="32">
        <f t="shared" si="80"/>
        <v>60469.520000000004</v>
      </c>
      <c r="T462" s="55" t="s">
        <v>45</v>
      </c>
    </row>
    <row r="463" spans="1:20" s="15" customFormat="1" x14ac:dyDescent="0.25">
      <c r="A463" s="90">
        <v>458</v>
      </c>
      <c r="B463" s="28" t="s">
        <v>555</v>
      </c>
      <c r="C463" s="104" t="s">
        <v>942</v>
      </c>
      <c r="D463" s="28" t="s">
        <v>280</v>
      </c>
      <c r="E463" s="28" t="s">
        <v>866</v>
      </c>
      <c r="F463" s="29" t="s">
        <v>951</v>
      </c>
      <c r="G463" s="30">
        <v>85000</v>
      </c>
      <c r="H463" s="30">
        <v>6989.61</v>
      </c>
      <c r="I463" s="32">
        <v>25</v>
      </c>
      <c r="J463" s="53">
        <v>2439.5</v>
      </c>
      <c r="K463" s="54">
        <f t="shared" si="82"/>
        <v>6034.9999999999991</v>
      </c>
      <c r="L463" s="54">
        <f t="shared" si="81"/>
        <v>935.00000000000011</v>
      </c>
      <c r="M463" s="53">
        <v>2584</v>
      </c>
      <c r="N463" s="32">
        <f t="shared" si="83"/>
        <v>6026.5</v>
      </c>
      <c r="O463" s="32"/>
      <c r="P463" s="32">
        <f t="shared" si="84"/>
        <v>5023.5</v>
      </c>
      <c r="Q463" s="32">
        <f t="shared" si="76"/>
        <v>12038.11</v>
      </c>
      <c r="R463" s="32">
        <f t="shared" si="77"/>
        <v>12996.5</v>
      </c>
      <c r="S463" s="32">
        <f t="shared" si="80"/>
        <v>72961.89</v>
      </c>
      <c r="T463" s="55" t="s">
        <v>45</v>
      </c>
    </row>
    <row r="464" spans="1:20" s="15" customFormat="1" x14ac:dyDescent="0.25">
      <c r="A464" s="90">
        <v>459</v>
      </c>
      <c r="B464" s="28" t="s">
        <v>746</v>
      </c>
      <c r="C464" s="104" t="s">
        <v>942</v>
      </c>
      <c r="D464" s="28" t="s">
        <v>280</v>
      </c>
      <c r="E464" s="28" t="s">
        <v>869</v>
      </c>
      <c r="F464" s="29" t="s">
        <v>951</v>
      </c>
      <c r="G464" s="30">
        <v>75000</v>
      </c>
      <c r="H464" s="30">
        <v>5674.42</v>
      </c>
      <c r="I464" s="32">
        <v>25</v>
      </c>
      <c r="J464" s="53">
        <v>2152.5</v>
      </c>
      <c r="K464" s="54">
        <f t="shared" si="82"/>
        <v>5324.9999999999991</v>
      </c>
      <c r="L464" s="54">
        <f t="shared" si="81"/>
        <v>825.00000000000011</v>
      </c>
      <c r="M464" s="53">
        <v>2280</v>
      </c>
      <c r="N464" s="32">
        <f t="shared" si="83"/>
        <v>5317.5</v>
      </c>
      <c r="O464" s="32"/>
      <c r="P464" s="32">
        <f t="shared" si="84"/>
        <v>4432.5</v>
      </c>
      <c r="Q464" s="32">
        <f t="shared" si="76"/>
        <v>10131.92</v>
      </c>
      <c r="R464" s="32">
        <f t="shared" si="77"/>
        <v>11467.5</v>
      </c>
      <c r="S464" s="32">
        <f t="shared" si="80"/>
        <v>64868.08</v>
      </c>
      <c r="T464" s="55" t="s">
        <v>45</v>
      </c>
    </row>
    <row r="465" spans="1:20" s="15" customFormat="1" x14ac:dyDescent="0.25">
      <c r="A465" s="90">
        <v>460</v>
      </c>
      <c r="B465" s="28" t="s">
        <v>743</v>
      </c>
      <c r="C465" s="104" t="s">
        <v>942</v>
      </c>
      <c r="D465" s="28" t="s">
        <v>280</v>
      </c>
      <c r="E465" s="28" t="s">
        <v>153</v>
      </c>
      <c r="F465" s="29" t="s">
        <v>951</v>
      </c>
      <c r="G465" s="30">
        <v>70000</v>
      </c>
      <c r="H465" s="30">
        <v>5368.48</v>
      </c>
      <c r="I465" s="32">
        <v>25</v>
      </c>
      <c r="J465" s="53">
        <v>2009</v>
      </c>
      <c r="K465" s="54">
        <f t="shared" si="82"/>
        <v>4970</v>
      </c>
      <c r="L465" s="54">
        <f t="shared" si="81"/>
        <v>770.00000000000011</v>
      </c>
      <c r="M465" s="53">
        <v>2128</v>
      </c>
      <c r="N465" s="32">
        <f t="shared" si="83"/>
        <v>4963</v>
      </c>
      <c r="O465" s="32"/>
      <c r="P465" s="32">
        <f t="shared" si="84"/>
        <v>4137</v>
      </c>
      <c r="Q465" s="32">
        <f t="shared" si="76"/>
        <v>9530.48</v>
      </c>
      <c r="R465" s="32">
        <f t="shared" si="77"/>
        <v>10703</v>
      </c>
      <c r="S465" s="32">
        <f t="shared" si="80"/>
        <v>60469.520000000004</v>
      </c>
      <c r="T465" s="55" t="s">
        <v>45</v>
      </c>
    </row>
    <row r="466" spans="1:20" s="15" customFormat="1" x14ac:dyDescent="0.25">
      <c r="A466" s="90">
        <v>461</v>
      </c>
      <c r="B466" s="28" t="s">
        <v>744</v>
      </c>
      <c r="C466" s="104" t="s">
        <v>943</v>
      </c>
      <c r="D466" s="28" t="s">
        <v>280</v>
      </c>
      <c r="E466" s="28" t="s">
        <v>153</v>
      </c>
      <c r="F466" s="29" t="s">
        <v>951</v>
      </c>
      <c r="G466" s="30">
        <v>70000</v>
      </c>
      <c r="H466" s="30">
        <v>5368.48</v>
      </c>
      <c r="I466" s="32">
        <v>25</v>
      </c>
      <c r="J466" s="53">
        <v>2009</v>
      </c>
      <c r="K466" s="54">
        <f t="shared" si="82"/>
        <v>4970</v>
      </c>
      <c r="L466" s="54">
        <f t="shared" si="81"/>
        <v>770.00000000000011</v>
      </c>
      <c r="M466" s="53">
        <v>2128</v>
      </c>
      <c r="N466" s="32">
        <f t="shared" si="83"/>
        <v>4963</v>
      </c>
      <c r="O466" s="32"/>
      <c r="P466" s="32">
        <f t="shared" si="84"/>
        <v>4137</v>
      </c>
      <c r="Q466" s="32">
        <f t="shared" si="76"/>
        <v>9530.48</v>
      </c>
      <c r="R466" s="32">
        <f t="shared" si="77"/>
        <v>10703</v>
      </c>
      <c r="S466" s="32">
        <f t="shared" si="80"/>
        <v>60469.520000000004</v>
      </c>
      <c r="T466" s="55" t="s">
        <v>45</v>
      </c>
    </row>
    <row r="467" spans="1:20" s="15" customFormat="1" x14ac:dyDescent="0.25">
      <c r="A467" s="90">
        <v>462</v>
      </c>
      <c r="B467" s="28" t="s">
        <v>745</v>
      </c>
      <c r="C467" s="104" t="s">
        <v>942</v>
      </c>
      <c r="D467" s="28" t="s">
        <v>280</v>
      </c>
      <c r="E467" s="28" t="s">
        <v>153</v>
      </c>
      <c r="F467" s="29" t="s">
        <v>951</v>
      </c>
      <c r="G467" s="30">
        <v>70000</v>
      </c>
      <c r="H467" s="30">
        <v>5051</v>
      </c>
      <c r="I467" s="32">
        <v>25</v>
      </c>
      <c r="J467" s="53">
        <v>2009</v>
      </c>
      <c r="K467" s="54">
        <f t="shared" si="82"/>
        <v>4970</v>
      </c>
      <c r="L467" s="54">
        <f t="shared" si="81"/>
        <v>770.00000000000011</v>
      </c>
      <c r="M467" s="53">
        <v>2128</v>
      </c>
      <c r="N467" s="32">
        <f t="shared" si="83"/>
        <v>4963</v>
      </c>
      <c r="O467" s="32"/>
      <c r="P467" s="32">
        <f t="shared" si="84"/>
        <v>4137</v>
      </c>
      <c r="Q467" s="32">
        <f t="shared" si="76"/>
        <v>9213</v>
      </c>
      <c r="R467" s="32">
        <f t="shared" si="77"/>
        <v>10703</v>
      </c>
      <c r="S467" s="32">
        <f t="shared" si="80"/>
        <v>60787</v>
      </c>
      <c r="T467" s="55" t="s">
        <v>45</v>
      </c>
    </row>
    <row r="468" spans="1:20" s="15" customFormat="1" x14ac:dyDescent="0.25">
      <c r="A468" s="90">
        <v>463</v>
      </c>
      <c r="B468" s="28" t="s">
        <v>747</v>
      </c>
      <c r="C468" s="104" t="s">
        <v>943</v>
      </c>
      <c r="D468" s="28" t="s">
        <v>280</v>
      </c>
      <c r="E468" s="28" t="s">
        <v>153</v>
      </c>
      <c r="F468" s="29" t="s">
        <v>951</v>
      </c>
      <c r="G468" s="30">
        <v>70000</v>
      </c>
      <c r="H468" s="30">
        <v>5368.48</v>
      </c>
      <c r="I468" s="32">
        <v>25</v>
      </c>
      <c r="J468" s="53">
        <v>2009</v>
      </c>
      <c r="K468" s="54">
        <f t="shared" si="82"/>
        <v>4970</v>
      </c>
      <c r="L468" s="54">
        <f t="shared" si="81"/>
        <v>770.00000000000011</v>
      </c>
      <c r="M468" s="53">
        <v>2128</v>
      </c>
      <c r="N468" s="32">
        <f t="shared" si="83"/>
        <v>4963</v>
      </c>
      <c r="O468" s="32"/>
      <c r="P468" s="32">
        <f t="shared" si="84"/>
        <v>4137</v>
      </c>
      <c r="Q468" s="32">
        <f t="shared" si="76"/>
        <v>9530.48</v>
      </c>
      <c r="R468" s="32">
        <f t="shared" si="77"/>
        <v>10703</v>
      </c>
      <c r="S468" s="32">
        <f t="shared" si="80"/>
        <v>60469.520000000004</v>
      </c>
      <c r="T468" s="55" t="s">
        <v>45</v>
      </c>
    </row>
    <row r="469" spans="1:20" s="15" customFormat="1" x14ac:dyDescent="0.25">
      <c r="A469" s="90">
        <v>464</v>
      </c>
      <c r="B469" s="28" t="s">
        <v>749</v>
      </c>
      <c r="C469" s="104" t="s">
        <v>942</v>
      </c>
      <c r="D469" s="28" t="s">
        <v>280</v>
      </c>
      <c r="E469" s="28" t="s">
        <v>153</v>
      </c>
      <c r="F469" s="29" t="s">
        <v>951</v>
      </c>
      <c r="G469" s="30">
        <v>70000</v>
      </c>
      <c r="H469" s="30">
        <v>5368.48</v>
      </c>
      <c r="I469" s="32">
        <v>25</v>
      </c>
      <c r="J469" s="53">
        <v>2009</v>
      </c>
      <c r="K469" s="54">
        <f t="shared" si="82"/>
        <v>4970</v>
      </c>
      <c r="L469" s="54">
        <f t="shared" si="81"/>
        <v>770.00000000000011</v>
      </c>
      <c r="M469" s="53">
        <v>2128</v>
      </c>
      <c r="N469" s="32">
        <f t="shared" si="83"/>
        <v>4963</v>
      </c>
      <c r="O469" s="32"/>
      <c r="P469" s="32">
        <f t="shared" si="84"/>
        <v>4137</v>
      </c>
      <c r="Q469" s="32">
        <f t="shared" ref="Q469:Q532" si="85">+H469+I469+J469+M469+O469</f>
        <v>9530.48</v>
      </c>
      <c r="R469" s="32">
        <f t="shared" ref="R469:R532" si="86">+K469+L469+N469</f>
        <v>10703</v>
      </c>
      <c r="S469" s="32">
        <f t="shared" si="80"/>
        <v>60469.520000000004</v>
      </c>
      <c r="T469" s="55" t="s">
        <v>45</v>
      </c>
    </row>
    <row r="470" spans="1:20" s="15" customFormat="1" x14ac:dyDescent="0.25">
      <c r="A470" s="90">
        <v>465</v>
      </c>
      <c r="B470" s="28" t="s">
        <v>750</v>
      </c>
      <c r="C470" s="104" t="s">
        <v>943</v>
      </c>
      <c r="D470" s="28" t="s">
        <v>280</v>
      </c>
      <c r="E470" s="28" t="s">
        <v>153</v>
      </c>
      <c r="F470" s="29" t="s">
        <v>951</v>
      </c>
      <c r="G470" s="30">
        <v>70000</v>
      </c>
      <c r="H470" s="30">
        <v>4416.05</v>
      </c>
      <c r="I470" s="32">
        <v>25</v>
      </c>
      <c r="J470" s="53">
        <v>2009</v>
      </c>
      <c r="K470" s="54">
        <f t="shared" si="82"/>
        <v>4970</v>
      </c>
      <c r="L470" s="54">
        <f t="shared" si="81"/>
        <v>770.00000000000011</v>
      </c>
      <c r="M470" s="53">
        <v>2128</v>
      </c>
      <c r="N470" s="32">
        <f t="shared" si="83"/>
        <v>4963</v>
      </c>
      <c r="O470" s="32"/>
      <c r="P470" s="32">
        <f t="shared" si="84"/>
        <v>4137</v>
      </c>
      <c r="Q470" s="32">
        <f t="shared" si="85"/>
        <v>8578.0499999999993</v>
      </c>
      <c r="R470" s="32">
        <f t="shared" si="86"/>
        <v>10703</v>
      </c>
      <c r="S470" s="32">
        <f t="shared" si="80"/>
        <v>61421.95</v>
      </c>
      <c r="T470" s="55" t="s">
        <v>45</v>
      </c>
    </row>
    <row r="471" spans="1:20" s="15" customFormat="1" x14ac:dyDescent="0.25">
      <c r="A471" s="90">
        <v>466</v>
      </c>
      <c r="B471" s="28" t="s">
        <v>751</v>
      </c>
      <c r="C471" s="104" t="s">
        <v>942</v>
      </c>
      <c r="D471" s="28" t="s">
        <v>280</v>
      </c>
      <c r="E471" s="28" t="s">
        <v>153</v>
      </c>
      <c r="F471" s="29" t="s">
        <v>951</v>
      </c>
      <c r="G471" s="30">
        <v>70000</v>
      </c>
      <c r="H471" s="30">
        <v>5368.48</v>
      </c>
      <c r="I471" s="32">
        <v>25</v>
      </c>
      <c r="J471" s="53">
        <v>2009</v>
      </c>
      <c r="K471" s="54">
        <f t="shared" si="82"/>
        <v>4970</v>
      </c>
      <c r="L471" s="54">
        <f t="shared" si="81"/>
        <v>770.00000000000011</v>
      </c>
      <c r="M471" s="53">
        <v>2128</v>
      </c>
      <c r="N471" s="32">
        <f t="shared" si="83"/>
        <v>4963</v>
      </c>
      <c r="O471" s="32"/>
      <c r="P471" s="32">
        <f t="shared" si="84"/>
        <v>4137</v>
      </c>
      <c r="Q471" s="32">
        <f t="shared" si="85"/>
        <v>9530.48</v>
      </c>
      <c r="R471" s="32">
        <f t="shared" si="86"/>
        <v>10703</v>
      </c>
      <c r="S471" s="32">
        <f t="shared" si="80"/>
        <v>60469.520000000004</v>
      </c>
      <c r="T471" s="55" t="s">
        <v>45</v>
      </c>
    </row>
    <row r="472" spans="1:20" s="15" customFormat="1" x14ac:dyDescent="0.25">
      <c r="A472" s="90">
        <v>467</v>
      </c>
      <c r="B472" s="28" t="s">
        <v>752</v>
      </c>
      <c r="C472" s="104" t="s">
        <v>942</v>
      </c>
      <c r="D472" s="28" t="s">
        <v>280</v>
      </c>
      <c r="E472" s="28" t="s">
        <v>153</v>
      </c>
      <c r="F472" s="29" t="s">
        <v>951</v>
      </c>
      <c r="G472" s="30">
        <v>70000</v>
      </c>
      <c r="H472" s="30">
        <v>5368.48</v>
      </c>
      <c r="I472" s="32">
        <v>25</v>
      </c>
      <c r="J472" s="53">
        <v>2009</v>
      </c>
      <c r="K472" s="54">
        <f t="shared" si="82"/>
        <v>4970</v>
      </c>
      <c r="L472" s="54">
        <f t="shared" si="81"/>
        <v>770.00000000000011</v>
      </c>
      <c r="M472" s="53">
        <v>2128</v>
      </c>
      <c r="N472" s="32">
        <f t="shared" si="83"/>
        <v>4963</v>
      </c>
      <c r="O472" s="32"/>
      <c r="P472" s="32">
        <f t="shared" si="84"/>
        <v>4137</v>
      </c>
      <c r="Q472" s="32">
        <f t="shared" si="85"/>
        <v>9530.48</v>
      </c>
      <c r="R472" s="32">
        <f t="shared" si="86"/>
        <v>10703</v>
      </c>
      <c r="S472" s="32">
        <f t="shared" si="80"/>
        <v>60469.520000000004</v>
      </c>
      <c r="T472" s="55" t="s">
        <v>45</v>
      </c>
    </row>
    <row r="473" spans="1:20" s="15" customFormat="1" x14ac:dyDescent="0.25">
      <c r="A473" s="90">
        <v>468</v>
      </c>
      <c r="B473" s="28" t="s">
        <v>753</v>
      </c>
      <c r="C473" s="104" t="s">
        <v>943</v>
      </c>
      <c r="D473" s="28" t="s">
        <v>280</v>
      </c>
      <c r="E473" s="28" t="s">
        <v>153</v>
      </c>
      <c r="F473" s="29" t="s">
        <v>951</v>
      </c>
      <c r="G473" s="30">
        <v>70000</v>
      </c>
      <c r="H473" s="30">
        <v>5368.48</v>
      </c>
      <c r="I473" s="32">
        <v>25</v>
      </c>
      <c r="J473" s="53">
        <v>2009</v>
      </c>
      <c r="K473" s="54">
        <f t="shared" si="82"/>
        <v>4970</v>
      </c>
      <c r="L473" s="54">
        <f t="shared" si="81"/>
        <v>770.00000000000011</v>
      </c>
      <c r="M473" s="53">
        <v>2128</v>
      </c>
      <c r="N473" s="32">
        <f t="shared" si="83"/>
        <v>4963</v>
      </c>
      <c r="O473" s="32"/>
      <c r="P473" s="32">
        <f t="shared" si="84"/>
        <v>4137</v>
      </c>
      <c r="Q473" s="32">
        <f t="shared" si="85"/>
        <v>9530.48</v>
      </c>
      <c r="R473" s="32">
        <f t="shared" si="86"/>
        <v>10703</v>
      </c>
      <c r="S473" s="32">
        <f t="shared" si="80"/>
        <v>60469.520000000004</v>
      </c>
      <c r="T473" s="55" t="s">
        <v>45</v>
      </c>
    </row>
    <row r="474" spans="1:20" s="15" customFormat="1" x14ac:dyDescent="0.25">
      <c r="A474" s="90">
        <v>469</v>
      </c>
      <c r="B474" s="28" t="s">
        <v>733</v>
      </c>
      <c r="C474" s="104" t="s">
        <v>943</v>
      </c>
      <c r="D474" s="28" t="s">
        <v>280</v>
      </c>
      <c r="E474" s="28" t="s">
        <v>153</v>
      </c>
      <c r="F474" s="29" t="s">
        <v>951</v>
      </c>
      <c r="G474" s="49">
        <v>70000</v>
      </c>
      <c r="H474" s="49">
        <v>5368.48</v>
      </c>
      <c r="I474" s="32">
        <v>25</v>
      </c>
      <c r="J474" s="94">
        <v>2009</v>
      </c>
      <c r="K474" s="59">
        <f>+G474*7.1%</f>
        <v>4970</v>
      </c>
      <c r="L474" s="59">
        <f>+G474*1.1%</f>
        <v>770.00000000000011</v>
      </c>
      <c r="M474" s="94">
        <v>2128</v>
      </c>
      <c r="N474" s="32">
        <f t="shared" si="83"/>
        <v>4963</v>
      </c>
      <c r="O474" s="32"/>
      <c r="P474" s="32">
        <f t="shared" si="84"/>
        <v>4137</v>
      </c>
      <c r="Q474" s="32">
        <f t="shared" si="85"/>
        <v>9530.48</v>
      </c>
      <c r="R474" s="32">
        <f t="shared" si="86"/>
        <v>10703</v>
      </c>
      <c r="S474" s="32">
        <f t="shared" si="80"/>
        <v>60469.520000000004</v>
      </c>
      <c r="T474" s="55" t="s">
        <v>45</v>
      </c>
    </row>
    <row r="475" spans="1:20" s="15" customFormat="1" x14ac:dyDescent="0.25">
      <c r="A475" s="90">
        <v>470</v>
      </c>
      <c r="B475" s="28" t="s">
        <v>775</v>
      </c>
      <c r="C475" s="104" t="s">
        <v>943</v>
      </c>
      <c r="D475" s="28" t="s">
        <v>280</v>
      </c>
      <c r="E475" s="28" t="s">
        <v>869</v>
      </c>
      <c r="F475" s="29" t="s">
        <v>951</v>
      </c>
      <c r="G475" s="30">
        <v>75000</v>
      </c>
      <c r="H475" s="30">
        <v>5991.9</v>
      </c>
      <c r="I475" s="32">
        <v>25</v>
      </c>
      <c r="J475" s="53">
        <v>2152.5</v>
      </c>
      <c r="K475" s="54">
        <f t="shared" si="82"/>
        <v>5324.9999999999991</v>
      </c>
      <c r="L475" s="54">
        <f t="shared" si="81"/>
        <v>825.00000000000011</v>
      </c>
      <c r="M475" s="53">
        <v>2280</v>
      </c>
      <c r="N475" s="32">
        <f t="shared" si="83"/>
        <v>5317.5</v>
      </c>
      <c r="O475" s="32"/>
      <c r="P475" s="32">
        <f t="shared" si="84"/>
        <v>4432.5</v>
      </c>
      <c r="Q475" s="32">
        <f t="shared" si="85"/>
        <v>10449.4</v>
      </c>
      <c r="R475" s="32">
        <f t="shared" si="86"/>
        <v>11467.5</v>
      </c>
      <c r="S475" s="32">
        <f t="shared" si="80"/>
        <v>64550.6</v>
      </c>
      <c r="T475" s="55" t="s">
        <v>45</v>
      </c>
    </row>
    <row r="476" spans="1:20" s="15" customFormat="1" x14ac:dyDescent="0.25">
      <c r="A476" s="90">
        <v>471</v>
      </c>
      <c r="B476" s="28" t="s">
        <v>755</v>
      </c>
      <c r="C476" s="104" t="s">
        <v>942</v>
      </c>
      <c r="D476" s="28" t="s">
        <v>280</v>
      </c>
      <c r="E476" s="28" t="s">
        <v>153</v>
      </c>
      <c r="F476" s="29" t="s">
        <v>951</v>
      </c>
      <c r="G476" s="30">
        <v>70000</v>
      </c>
      <c r="H476" s="30">
        <v>5368.48</v>
      </c>
      <c r="I476" s="32">
        <v>25</v>
      </c>
      <c r="J476" s="53">
        <v>2009</v>
      </c>
      <c r="K476" s="54">
        <f t="shared" si="82"/>
        <v>4970</v>
      </c>
      <c r="L476" s="54">
        <f t="shared" si="81"/>
        <v>770.00000000000011</v>
      </c>
      <c r="M476" s="53">
        <v>2128</v>
      </c>
      <c r="N476" s="32">
        <f t="shared" si="83"/>
        <v>4963</v>
      </c>
      <c r="O476" s="32"/>
      <c r="P476" s="32">
        <f t="shared" si="84"/>
        <v>4137</v>
      </c>
      <c r="Q476" s="32">
        <f t="shared" si="85"/>
        <v>9530.48</v>
      </c>
      <c r="R476" s="32">
        <f t="shared" si="86"/>
        <v>10703</v>
      </c>
      <c r="S476" s="32">
        <f t="shared" si="80"/>
        <v>60469.520000000004</v>
      </c>
      <c r="T476" s="55" t="s">
        <v>45</v>
      </c>
    </row>
    <row r="477" spans="1:20" s="15" customFormat="1" x14ac:dyDescent="0.25">
      <c r="A477" s="90">
        <v>472</v>
      </c>
      <c r="B477" s="28" t="s">
        <v>757</v>
      </c>
      <c r="C477" s="104" t="s">
        <v>943</v>
      </c>
      <c r="D477" s="28" t="s">
        <v>280</v>
      </c>
      <c r="E477" s="28" t="s">
        <v>153</v>
      </c>
      <c r="F477" s="29" t="s">
        <v>951</v>
      </c>
      <c r="G477" s="30">
        <v>70000</v>
      </c>
      <c r="H477" s="30">
        <v>5368.48</v>
      </c>
      <c r="I477" s="32">
        <v>25</v>
      </c>
      <c r="J477" s="53">
        <v>2009</v>
      </c>
      <c r="K477" s="54">
        <f t="shared" si="82"/>
        <v>4970</v>
      </c>
      <c r="L477" s="54">
        <f t="shared" si="81"/>
        <v>770.00000000000011</v>
      </c>
      <c r="M477" s="53">
        <v>2128</v>
      </c>
      <c r="N477" s="32">
        <f t="shared" si="83"/>
        <v>4963</v>
      </c>
      <c r="O477" s="32"/>
      <c r="P477" s="32">
        <f t="shared" si="84"/>
        <v>4137</v>
      </c>
      <c r="Q477" s="32">
        <f t="shared" si="85"/>
        <v>9530.48</v>
      </c>
      <c r="R477" s="32">
        <f t="shared" si="86"/>
        <v>10703</v>
      </c>
      <c r="S477" s="32">
        <f t="shared" si="80"/>
        <v>60469.520000000004</v>
      </c>
      <c r="T477" s="55" t="s">
        <v>45</v>
      </c>
    </row>
    <row r="478" spans="1:20" s="15" customFormat="1" x14ac:dyDescent="0.25">
      <c r="A478" s="90">
        <v>473</v>
      </c>
      <c r="B478" s="28" t="s">
        <v>758</v>
      </c>
      <c r="C478" s="104" t="s">
        <v>943</v>
      </c>
      <c r="D478" s="28" t="s">
        <v>280</v>
      </c>
      <c r="E478" s="28" t="s">
        <v>153</v>
      </c>
      <c r="F478" s="29" t="s">
        <v>951</v>
      </c>
      <c r="G478" s="30">
        <v>70000</v>
      </c>
      <c r="H478" s="30">
        <v>5368.48</v>
      </c>
      <c r="I478" s="32">
        <v>25</v>
      </c>
      <c r="J478" s="53">
        <v>2009</v>
      </c>
      <c r="K478" s="54">
        <f t="shared" si="82"/>
        <v>4970</v>
      </c>
      <c r="L478" s="54">
        <f t="shared" si="81"/>
        <v>770.00000000000011</v>
      </c>
      <c r="M478" s="53">
        <v>2128</v>
      </c>
      <c r="N478" s="32">
        <f t="shared" si="83"/>
        <v>4963</v>
      </c>
      <c r="O478" s="32"/>
      <c r="P478" s="32">
        <f t="shared" si="84"/>
        <v>4137</v>
      </c>
      <c r="Q478" s="32">
        <f t="shared" si="85"/>
        <v>9530.48</v>
      </c>
      <c r="R478" s="32">
        <f t="shared" si="86"/>
        <v>10703</v>
      </c>
      <c r="S478" s="32">
        <f t="shared" si="80"/>
        <v>60469.520000000004</v>
      </c>
      <c r="T478" s="55" t="s">
        <v>45</v>
      </c>
    </row>
    <row r="479" spans="1:20" s="15" customFormat="1" x14ac:dyDescent="0.25">
      <c r="A479" s="90">
        <v>474</v>
      </c>
      <c r="B479" s="28" t="s">
        <v>766</v>
      </c>
      <c r="C479" s="104" t="s">
        <v>942</v>
      </c>
      <c r="D479" s="28" t="s">
        <v>280</v>
      </c>
      <c r="E479" s="28" t="s">
        <v>153</v>
      </c>
      <c r="F479" s="29" t="s">
        <v>951</v>
      </c>
      <c r="G479" s="30">
        <v>70000</v>
      </c>
      <c r="H479" s="30">
        <v>5368.48</v>
      </c>
      <c r="I479" s="32">
        <v>25</v>
      </c>
      <c r="J479" s="53">
        <v>2009</v>
      </c>
      <c r="K479" s="54">
        <f t="shared" si="82"/>
        <v>4970</v>
      </c>
      <c r="L479" s="54">
        <f t="shared" si="81"/>
        <v>770.00000000000011</v>
      </c>
      <c r="M479" s="53">
        <v>2128</v>
      </c>
      <c r="N479" s="32">
        <f t="shared" si="83"/>
        <v>4963</v>
      </c>
      <c r="O479" s="32"/>
      <c r="P479" s="32">
        <f t="shared" si="84"/>
        <v>4137</v>
      </c>
      <c r="Q479" s="32">
        <f t="shared" si="85"/>
        <v>9530.48</v>
      </c>
      <c r="R479" s="32">
        <f t="shared" si="86"/>
        <v>10703</v>
      </c>
      <c r="S479" s="32">
        <f t="shared" si="80"/>
        <v>60469.520000000004</v>
      </c>
      <c r="T479" s="55" t="s">
        <v>45</v>
      </c>
    </row>
    <row r="480" spans="1:20" s="15" customFormat="1" x14ac:dyDescent="0.25">
      <c r="A480" s="90">
        <v>475</v>
      </c>
      <c r="B480" s="28" t="s">
        <v>776</v>
      </c>
      <c r="C480" s="104" t="s">
        <v>943</v>
      </c>
      <c r="D480" s="28" t="s">
        <v>280</v>
      </c>
      <c r="E480" s="28" t="s">
        <v>153</v>
      </c>
      <c r="F480" s="29" t="s">
        <v>951</v>
      </c>
      <c r="G480" s="30">
        <v>70000</v>
      </c>
      <c r="H480" s="30">
        <v>5368.48</v>
      </c>
      <c r="I480" s="32">
        <v>25</v>
      </c>
      <c r="J480" s="53">
        <v>2009</v>
      </c>
      <c r="K480" s="54">
        <f t="shared" si="82"/>
        <v>4970</v>
      </c>
      <c r="L480" s="54">
        <f t="shared" si="81"/>
        <v>770.00000000000011</v>
      </c>
      <c r="M480" s="53">
        <v>2128</v>
      </c>
      <c r="N480" s="32">
        <f t="shared" si="83"/>
        <v>4963</v>
      </c>
      <c r="O480" s="32"/>
      <c r="P480" s="32">
        <f t="shared" si="84"/>
        <v>4137</v>
      </c>
      <c r="Q480" s="32">
        <f t="shared" si="85"/>
        <v>9530.48</v>
      </c>
      <c r="R480" s="32">
        <f t="shared" si="86"/>
        <v>10703</v>
      </c>
      <c r="S480" s="32">
        <f t="shared" si="80"/>
        <v>60469.520000000004</v>
      </c>
      <c r="T480" s="55" t="s">
        <v>45</v>
      </c>
    </row>
    <row r="481" spans="1:20" s="15" customFormat="1" x14ac:dyDescent="0.25">
      <c r="A481" s="90">
        <v>476</v>
      </c>
      <c r="B481" s="28" t="s">
        <v>770</v>
      </c>
      <c r="C481" s="104" t="s">
        <v>942</v>
      </c>
      <c r="D481" s="28" t="s">
        <v>280</v>
      </c>
      <c r="E481" s="28" t="s">
        <v>98</v>
      </c>
      <c r="F481" s="29" t="s">
        <v>951</v>
      </c>
      <c r="G481" s="30">
        <v>50000</v>
      </c>
      <c r="H481" s="53">
        <v>1854</v>
      </c>
      <c r="I481" s="32">
        <v>25</v>
      </c>
      <c r="J481" s="53">
        <v>1435</v>
      </c>
      <c r="K481" s="54">
        <f t="shared" si="82"/>
        <v>3549.9999999999995</v>
      </c>
      <c r="L481" s="54">
        <f t="shared" si="81"/>
        <v>550</v>
      </c>
      <c r="M481" s="53">
        <v>1520</v>
      </c>
      <c r="N481" s="32">
        <f t="shared" si="83"/>
        <v>3545.0000000000005</v>
      </c>
      <c r="O481" s="32"/>
      <c r="P481" s="32">
        <f t="shared" si="84"/>
        <v>2955</v>
      </c>
      <c r="Q481" s="32">
        <f t="shared" si="85"/>
        <v>4834</v>
      </c>
      <c r="R481" s="32">
        <f t="shared" si="86"/>
        <v>7645</v>
      </c>
      <c r="S481" s="32">
        <f t="shared" si="80"/>
        <v>45166</v>
      </c>
      <c r="T481" s="55" t="s">
        <v>45</v>
      </c>
    </row>
    <row r="482" spans="1:20" s="15" customFormat="1" x14ac:dyDescent="0.25">
      <c r="A482" s="90">
        <v>477</v>
      </c>
      <c r="B482" s="28" t="s">
        <v>769</v>
      </c>
      <c r="C482" s="104" t="s">
        <v>942</v>
      </c>
      <c r="D482" s="28" t="s">
        <v>280</v>
      </c>
      <c r="E482" s="28" t="s">
        <v>177</v>
      </c>
      <c r="F482" s="29" t="s">
        <v>951</v>
      </c>
      <c r="G482" s="30">
        <v>45000</v>
      </c>
      <c r="H482" s="53">
        <v>1148.33</v>
      </c>
      <c r="I482" s="32">
        <v>25</v>
      </c>
      <c r="J482" s="53">
        <v>1291.5</v>
      </c>
      <c r="K482" s="54">
        <f t="shared" si="82"/>
        <v>3194.9999999999995</v>
      </c>
      <c r="L482" s="54">
        <f t="shared" si="81"/>
        <v>495.00000000000006</v>
      </c>
      <c r="M482" s="53">
        <v>1368</v>
      </c>
      <c r="N482" s="32">
        <f t="shared" si="83"/>
        <v>3190.5</v>
      </c>
      <c r="O482" s="32"/>
      <c r="P482" s="32">
        <f t="shared" si="84"/>
        <v>2659.5</v>
      </c>
      <c r="Q482" s="32">
        <f t="shared" si="85"/>
        <v>3832.83</v>
      </c>
      <c r="R482" s="32">
        <f t="shared" si="86"/>
        <v>6880.5</v>
      </c>
      <c r="S482" s="32">
        <f t="shared" si="80"/>
        <v>41167.17</v>
      </c>
      <c r="T482" s="55" t="s">
        <v>45</v>
      </c>
    </row>
    <row r="483" spans="1:20" s="15" customFormat="1" x14ac:dyDescent="0.25">
      <c r="A483" s="90">
        <v>478</v>
      </c>
      <c r="B483" s="28" t="s">
        <v>771</v>
      </c>
      <c r="C483" s="104" t="s">
        <v>943</v>
      </c>
      <c r="D483" s="28" t="s">
        <v>280</v>
      </c>
      <c r="E483" s="28" t="s">
        <v>177</v>
      </c>
      <c r="F483" s="29" t="s">
        <v>951</v>
      </c>
      <c r="G483" s="30">
        <v>45000</v>
      </c>
      <c r="H483" s="53">
        <v>1148.33</v>
      </c>
      <c r="I483" s="32">
        <v>25</v>
      </c>
      <c r="J483" s="53">
        <v>1291.5</v>
      </c>
      <c r="K483" s="54">
        <f t="shared" si="82"/>
        <v>3194.9999999999995</v>
      </c>
      <c r="L483" s="54">
        <f t="shared" si="81"/>
        <v>495.00000000000006</v>
      </c>
      <c r="M483" s="53">
        <v>1368</v>
      </c>
      <c r="N483" s="32">
        <f t="shared" si="83"/>
        <v>3190.5</v>
      </c>
      <c r="O483" s="32"/>
      <c r="P483" s="32">
        <f t="shared" si="84"/>
        <v>2659.5</v>
      </c>
      <c r="Q483" s="32">
        <f t="shared" si="85"/>
        <v>3832.83</v>
      </c>
      <c r="R483" s="32">
        <f t="shared" si="86"/>
        <v>6880.5</v>
      </c>
      <c r="S483" s="32">
        <f t="shared" si="80"/>
        <v>41167.17</v>
      </c>
      <c r="T483" s="55" t="s">
        <v>45</v>
      </c>
    </row>
    <row r="484" spans="1:20" s="15" customFormat="1" x14ac:dyDescent="0.25">
      <c r="A484" s="90">
        <v>479</v>
      </c>
      <c r="B484" s="28" t="s">
        <v>772</v>
      </c>
      <c r="C484" s="104" t="s">
        <v>942</v>
      </c>
      <c r="D484" s="28" t="s">
        <v>280</v>
      </c>
      <c r="E484" s="28" t="s">
        <v>177</v>
      </c>
      <c r="F484" s="29" t="s">
        <v>951</v>
      </c>
      <c r="G484" s="30">
        <v>45000</v>
      </c>
      <c r="H484" s="53">
        <v>1148.33</v>
      </c>
      <c r="I484" s="32">
        <v>25</v>
      </c>
      <c r="J484" s="53">
        <v>1291.5</v>
      </c>
      <c r="K484" s="54">
        <f t="shared" si="82"/>
        <v>3194.9999999999995</v>
      </c>
      <c r="L484" s="54">
        <f t="shared" si="81"/>
        <v>495.00000000000006</v>
      </c>
      <c r="M484" s="53">
        <v>1368</v>
      </c>
      <c r="N484" s="32">
        <f t="shared" si="83"/>
        <v>3190.5</v>
      </c>
      <c r="O484" s="32"/>
      <c r="P484" s="32">
        <f t="shared" si="84"/>
        <v>2659.5</v>
      </c>
      <c r="Q484" s="32">
        <f t="shared" si="85"/>
        <v>3832.83</v>
      </c>
      <c r="R484" s="32">
        <f t="shared" si="86"/>
        <v>6880.5</v>
      </c>
      <c r="S484" s="32">
        <f t="shared" si="80"/>
        <v>41167.17</v>
      </c>
      <c r="T484" s="55" t="s">
        <v>45</v>
      </c>
    </row>
    <row r="485" spans="1:20" s="15" customFormat="1" x14ac:dyDescent="0.25">
      <c r="A485" s="90">
        <v>480</v>
      </c>
      <c r="B485" s="28" t="s">
        <v>773</v>
      </c>
      <c r="C485" s="104" t="s">
        <v>942</v>
      </c>
      <c r="D485" s="28" t="s">
        <v>280</v>
      </c>
      <c r="E485" s="28" t="s">
        <v>177</v>
      </c>
      <c r="F485" s="29" t="s">
        <v>951</v>
      </c>
      <c r="G485" s="30">
        <v>45000</v>
      </c>
      <c r="H485" s="53">
        <v>1148.33</v>
      </c>
      <c r="I485" s="32">
        <v>25</v>
      </c>
      <c r="J485" s="53">
        <v>1291.5</v>
      </c>
      <c r="K485" s="54">
        <f t="shared" si="82"/>
        <v>3194.9999999999995</v>
      </c>
      <c r="L485" s="54">
        <f t="shared" si="81"/>
        <v>495.00000000000006</v>
      </c>
      <c r="M485" s="53">
        <v>1368</v>
      </c>
      <c r="N485" s="32">
        <f t="shared" si="83"/>
        <v>3190.5</v>
      </c>
      <c r="O485" s="32"/>
      <c r="P485" s="32">
        <f t="shared" si="84"/>
        <v>2659.5</v>
      </c>
      <c r="Q485" s="32">
        <f t="shared" si="85"/>
        <v>3832.83</v>
      </c>
      <c r="R485" s="32">
        <f t="shared" si="86"/>
        <v>6880.5</v>
      </c>
      <c r="S485" s="32">
        <f t="shared" si="80"/>
        <v>41167.17</v>
      </c>
      <c r="T485" s="55" t="s">
        <v>45</v>
      </c>
    </row>
    <row r="486" spans="1:20" s="15" customFormat="1" x14ac:dyDescent="0.25">
      <c r="A486" s="90">
        <v>481</v>
      </c>
      <c r="B486" s="28" t="s">
        <v>829</v>
      </c>
      <c r="C486" s="104" t="s">
        <v>942</v>
      </c>
      <c r="D486" s="28" t="s">
        <v>280</v>
      </c>
      <c r="E486" s="28" t="s">
        <v>870</v>
      </c>
      <c r="F486" s="29" t="s">
        <v>951</v>
      </c>
      <c r="G486" s="30">
        <v>42000</v>
      </c>
      <c r="H486" s="31">
        <v>724.92</v>
      </c>
      <c r="I486" s="32">
        <v>25</v>
      </c>
      <c r="J486" s="53">
        <v>1205.4000000000001</v>
      </c>
      <c r="K486" s="54">
        <f t="shared" si="82"/>
        <v>2981.9999999999995</v>
      </c>
      <c r="L486" s="54">
        <f t="shared" si="81"/>
        <v>462.00000000000006</v>
      </c>
      <c r="M486" s="53">
        <v>1276.8</v>
      </c>
      <c r="N486" s="32">
        <f t="shared" si="83"/>
        <v>2977.8</v>
      </c>
      <c r="O486" s="32"/>
      <c r="P486" s="32">
        <f t="shared" si="84"/>
        <v>2482.1999999999998</v>
      </c>
      <c r="Q486" s="32">
        <f t="shared" si="85"/>
        <v>3232.12</v>
      </c>
      <c r="R486" s="32">
        <f t="shared" si="86"/>
        <v>6421.7999999999993</v>
      </c>
      <c r="S486" s="32">
        <f t="shared" si="80"/>
        <v>38767.879999999997</v>
      </c>
      <c r="T486" s="55" t="s">
        <v>45</v>
      </c>
    </row>
    <row r="487" spans="1:20" s="15" customFormat="1" x14ac:dyDescent="0.25">
      <c r="A487" s="90">
        <v>482</v>
      </c>
      <c r="B487" s="28" t="s">
        <v>760</v>
      </c>
      <c r="C487" s="104" t="s">
        <v>942</v>
      </c>
      <c r="D487" s="28" t="s">
        <v>280</v>
      </c>
      <c r="E487" s="28" t="s">
        <v>109</v>
      </c>
      <c r="F487" s="29" t="s">
        <v>951</v>
      </c>
      <c r="G487" s="30">
        <v>25000</v>
      </c>
      <c r="H487" s="31">
        <v>0</v>
      </c>
      <c r="I487" s="32">
        <v>25</v>
      </c>
      <c r="J487" s="53">
        <v>717.5</v>
      </c>
      <c r="K487" s="54">
        <f t="shared" si="82"/>
        <v>1774.9999999999998</v>
      </c>
      <c r="L487" s="54">
        <f t="shared" si="81"/>
        <v>275</v>
      </c>
      <c r="M487" s="53">
        <v>760</v>
      </c>
      <c r="N487" s="32">
        <f t="shared" si="83"/>
        <v>1772.5000000000002</v>
      </c>
      <c r="O487" s="32"/>
      <c r="P487" s="32">
        <f t="shared" si="84"/>
        <v>1477.5</v>
      </c>
      <c r="Q487" s="32">
        <f t="shared" si="85"/>
        <v>1502.5</v>
      </c>
      <c r="R487" s="32">
        <f t="shared" si="86"/>
        <v>3822.5</v>
      </c>
      <c r="S487" s="32">
        <f t="shared" si="80"/>
        <v>23497.5</v>
      </c>
      <c r="T487" s="55" t="s">
        <v>45</v>
      </c>
    </row>
    <row r="488" spans="1:20" s="15" customFormat="1" x14ac:dyDescent="0.25">
      <c r="A488" s="90">
        <v>483</v>
      </c>
      <c r="B488" s="28" t="s">
        <v>763</v>
      </c>
      <c r="C488" s="104" t="s">
        <v>942</v>
      </c>
      <c r="D488" s="28" t="s">
        <v>280</v>
      </c>
      <c r="E488" s="28" t="s">
        <v>109</v>
      </c>
      <c r="F488" s="29" t="s">
        <v>951</v>
      </c>
      <c r="G488" s="30">
        <v>30975</v>
      </c>
      <c r="H488" s="31">
        <v>0</v>
      </c>
      <c r="I488" s="32">
        <v>25</v>
      </c>
      <c r="J488" s="53">
        <v>888.98</v>
      </c>
      <c r="K488" s="54">
        <f t="shared" si="82"/>
        <v>2199.2249999999999</v>
      </c>
      <c r="L488" s="54">
        <f t="shared" si="81"/>
        <v>340.72500000000002</v>
      </c>
      <c r="M488" s="53">
        <v>941.64</v>
      </c>
      <c r="N488" s="32">
        <f t="shared" si="83"/>
        <v>2196.1275000000001</v>
      </c>
      <c r="O488" s="32"/>
      <c r="P488" s="32">
        <f t="shared" si="84"/>
        <v>1830.62</v>
      </c>
      <c r="Q488" s="32">
        <f t="shared" si="85"/>
        <v>1855.62</v>
      </c>
      <c r="R488" s="32">
        <f t="shared" si="86"/>
        <v>4736.0774999999994</v>
      </c>
      <c r="S488" s="32">
        <f t="shared" si="80"/>
        <v>29119.38</v>
      </c>
      <c r="T488" s="55" t="s">
        <v>45</v>
      </c>
    </row>
    <row r="489" spans="1:20" s="15" customFormat="1" x14ac:dyDescent="0.25">
      <c r="A489" s="90">
        <v>484</v>
      </c>
      <c r="B489" s="28" t="s">
        <v>759</v>
      </c>
      <c r="C489" s="104" t="s">
        <v>942</v>
      </c>
      <c r="D489" s="28" t="s">
        <v>280</v>
      </c>
      <c r="E489" s="28" t="s">
        <v>868</v>
      </c>
      <c r="F489" s="29" t="s">
        <v>951</v>
      </c>
      <c r="G489" s="30">
        <v>25000</v>
      </c>
      <c r="H489" s="31">
        <v>0</v>
      </c>
      <c r="I489" s="32">
        <v>25</v>
      </c>
      <c r="J489" s="53">
        <v>717.5</v>
      </c>
      <c r="K489" s="54">
        <f t="shared" si="82"/>
        <v>1774.9999999999998</v>
      </c>
      <c r="L489" s="54">
        <f t="shared" si="81"/>
        <v>275</v>
      </c>
      <c r="M489" s="53">
        <v>760</v>
      </c>
      <c r="N489" s="32">
        <f t="shared" si="83"/>
        <v>1772.5000000000002</v>
      </c>
      <c r="O489" s="32"/>
      <c r="P489" s="32">
        <f t="shared" si="84"/>
        <v>1477.5</v>
      </c>
      <c r="Q489" s="32">
        <f t="shared" si="85"/>
        <v>1502.5</v>
      </c>
      <c r="R489" s="32">
        <f t="shared" si="86"/>
        <v>3822.5</v>
      </c>
      <c r="S489" s="32">
        <f t="shared" si="80"/>
        <v>23497.5</v>
      </c>
      <c r="T489" s="55" t="s">
        <v>45</v>
      </c>
    </row>
    <row r="490" spans="1:20" s="15" customFormat="1" x14ac:dyDescent="0.25">
      <c r="A490" s="90">
        <v>485</v>
      </c>
      <c r="B490" s="28" t="s">
        <v>761</v>
      </c>
      <c r="C490" s="104" t="s">
        <v>942</v>
      </c>
      <c r="D490" s="28" t="s">
        <v>280</v>
      </c>
      <c r="E490" s="28" t="s">
        <v>37</v>
      </c>
      <c r="F490" s="29" t="s">
        <v>951</v>
      </c>
      <c r="G490" s="30">
        <v>25200</v>
      </c>
      <c r="H490" s="31">
        <v>0</v>
      </c>
      <c r="I490" s="32">
        <v>25</v>
      </c>
      <c r="J490" s="53">
        <v>723.24</v>
      </c>
      <c r="K490" s="54">
        <f t="shared" si="82"/>
        <v>1789.1999999999998</v>
      </c>
      <c r="L490" s="54">
        <f t="shared" si="81"/>
        <v>277.20000000000005</v>
      </c>
      <c r="M490" s="53">
        <v>766.08</v>
      </c>
      <c r="N490" s="32">
        <f t="shared" si="83"/>
        <v>1786.68</v>
      </c>
      <c r="O490" s="32"/>
      <c r="P490" s="32">
        <f t="shared" si="84"/>
        <v>1489.3200000000002</v>
      </c>
      <c r="Q490" s="32">
        <f t="shared" si="85"/>
        <v>1514.3200000000002</v>
      </c>
      <c r="R490" s="32">
        <f t="shared" si="86"/>
        <v>3853.08</v>
      </c>
      <c r="S490" s="32">
        <f t="shared" si="80"/>
        <v>23685.68</v>
      </c>
      <c r="T490" s="55" t="s">
        <v>45</v>
      </c>
    </row>
    <row r="491" spans="1:20" s="15" customFormat="1" x14ac:dyDescent="0.25">
      <c r="A491" s="90">
        <v>486</v>
      </c>
      <c r="B491" s="28" t="s">
        <v>762</v>
      </c>
      <c r="C491" s="104" t="s">
        <v>942</v>
      </c>
      <c r="D491" s="28" t="s">
        <v>280</v>
      </c>
      <c r="E491" s="28" t="s">
        <v>37</v>
      </c>
      <c r="F491" s="29" t="s">
        <v>951</v>
      </c>
      <c r="G491" s="30">
        <v>25000</v>
      </c>
      <c r="H491" s="31">
        <v>0</v>
      </c>
      <c r="I491" s="32">
        <v>25</v>
      </c>
      <c r="J491" s="53">
        <v>717.5</v>
      </c>
      <c r="K491" s="54">
        <f t="shared" si="82"/>
        <v>1774.9999999999998</v>
      </c>
      <c r="L491" s="54">
        <f t="shared" si="81"/>
        <v>275</v>
      </c>
      <c r="M491" s="53">
        <v>760</v>
      </c>
      <c r="N491" s="32">
        <f t="shared" si="83"/>
        <v>1772.5000000000002</v>
      </c>
      <c r="O491" s="32"/>
      <c r="P491" s="32">
        <f t="shared" si="84"/>
        <v>1477.5</v>
      </c>
      <c r="Q491" s="32">
        <f t="shared" si="85"/>
        <v>1502.5</v>
      </c>
      <c r="R491" s="32">
        <f t="shared" si="86"/>
        <v>3822.5</v>
      </c>
      <c r="S491" s="32">
        <f t="shared" si="80"/>
        <v>23497.5</v>
      </c>
      <c r="T491" s="55" t="s">
        <v>45</v>
      </c>
    </row>
    <row r="492" spans="1:20" s="15" customFormat="1" x14ac:dyDescent="0.25">
      <c r="A492" s="90">
        <v>487</v>
      </c>
      <c r="B492" s="28" t="s">
        <v>764</v>
      </c>
      <c r="C492" s="104" t="s">
        <v>942</v>
      </c>
      <c r="D492" s="28" t="s">
        <v>280</v>
      </c>
      <c r="E492" s="28" t="s">
        <v>37</v>
      </c>
      <c r="F492" s="29" t="s">
        <v>951</v>
      </c>
      <c r="G492" s="30">
        <v>25000</v>
      </c>
      <c r="H492" s="31">
        <v>0</v>
      </c>
      <c r="I492" s="32">
        <v>25</v>
      </c>
      <c r="J492" s="53">
        <v>717.5</v>
      </c>
      <c r="K492" s="54">
        <f t="shared" si="82"/>
        <v>1774.9999999999998</v>
      </c>
      <c r="L492" s="54">
        <f t="shared" si="81"/>
        <v>275</v>
      </c>
      <c r="M492" s="53">
        <v>760</v>
      </c>
      <c r="N492" s="32">
        <f t="shared" si="83"/>
        <v>1772.5000000000002</v>
      </c>
      <c r="O492" s="32"/>
      <c r="P492" s="32">
        <f t="shared" si="84"/>
        <v>1477.5</v>
      </c>
      <c r="Q492" s="32">
        <f t="shared" si="85"/>
        <v>1502.5</v>
      </c>
      <c r="R492" s="32">
        <f t="shared" si="86"/>
        <v>3822.5</v>
      </c>
      <c r="S492" s="32">
        <f t="shared" si="80"/>
        <v>23497.5</v>
      </c>
      <c r="T492" s="55" t="s">
        <v>45</v>
      </c>
    </row>
    <row r="493" spans="1:20" s="15" customFormat="1" x14ac:dyDescent="0.25">
      <c r="A493" s="90">
        <v>488</v>
      </c>
      <c r="B493" s="28" t="s">
        <v>767</v>
      </c>
      <c r="C493" s="104" t="s">
        <v>943</v>
      </c>
      <c r="D493" s="28" t="s">
        <v>280</v>
      </c>
      <c r="E493" s="28" t="s">
        <v>37</v>
      </c>
      <c r="F493" s="29" t="s">
        <v>951</v>
      </c>
      <c r="G493" s="30">
        <v>25000</v>
      </c>
      <c r="H493" s="31">
        <v>0</v>
      </c>
      <c r="I493" s="32">
        <v>25</v>
      </c>
      <c r="J493" s="53">
        <v>717.5</v>
      </c>
      <c r="K493" s="54">
        <f t="shared" si="82"/>
        <v>1774.9999999999998</v>
      </c>
      <c r="L493" s="54">
        <f t="shared" si="81"/>
        <v>275</v>
      </c>
      <c r="M493" s="53">
        <v>760</v>
      </c>
      <c r="N493" s="32">
        <f t="shared" si="83"/>
        <v>1772.5000000000002</v>
      </c>
      <c r="O493" s="32"/>
      <c r="P493" s="32">
        <f t="shared" si="84"/>
        <v>1477.5</v>
      </c>
      <c r="Q493" s="32">
        <f t="shared" si="85"/>
        <v>1502.5</v>
      </c>
      <c r="R493" s="32">
        <f t="shared" si="86"/>
        <v>3822.5</v>
      </c>
      <c r="S493" s="32">
        <f t="shared" si="80"/>
        <v>23497.5</v>
      </c>
      <c r="T493" s="55" t="s">
        <v>45</v>
      </c>
    </row>
    <row r="494" spans="1:20" s="15" customFormat="1" x14ac:dyDescent="0.25">
      <c r="A494" s="90">
        <v>489</v>
      </c>
      <c r="B494" s="28" t="s">
        <v>774</v>
      </c>
      <c r="C494" s="104" t="s">
        <v>942</v>
      </c>
      <c r="D494" s="28" t="s">
        <v>280</v>
      </c>
      <c r="E494" s="28" t="s">
        <v>37</v>
      </c>
      <c r="F494" s="29" t="s">
        <v>951</v>
      </c>
      <c r="G494" s="30">
        <v>45000</v>
      </c>
      <c r="H494" s="30">
        <v>1148.33</v>
      </c>
      <c r="I494" s="32">
        <v>25</v>
      </c>
      <c r="J494" s="53">
        <v>1291.5</v>
      </c>
      <c r="K494" s="54">
        <f t="shared" si="82"/>
        <v>3194.9999999999995</v>
      </c>
      <c r="L494" s="54">
        <f t="shared" si="81"/>
        <v>495.00000000000006</v>
      </c>
      <c r="M494" s="53">
        <v>1368</v>
      </c>
      <c r="N494" s="32">
        <f t="shared" si="83"/>
        <v>3190.5</v>
      </c>
      <c r="O494" s="32"/>
      <c r="P494" s="32">
        <f t="shared" si="84"/>
        <v>2659.5</v>
      </c>
      <c r="Q494" s="32">
        <f t="shared" si="85"/>
        <v>3832.83</v>
      </c>
      <c r="R494" s="32">
        <f t="shared" si="86"/>
        <v>6880.5</v>
      </c>
      <c r="S494" s="32">
        <f t="shared" si="80"/>
        <v>41167.17</v>
      </c>
      <c r="T494" s="55" t="s">
        <v>45</v>
      </c>
    </row>
    <row r="495" spans="1:20" s="15" customFormat="1" x14ac:dyDescent="0.25">
      <c r="A495" s="90">
        <v>490</v>
      </c>
      <c r="B495" s="28" t="s">
        <v>778</v>
      </c>
      <c r="C495" s="104" t="s">
        <v>942</v>
      </c>
      <c r="D495" s="28" t="s">
        <v>280</v>
      </c>
      <c r="E495" s="28" t="s">
        <v>70</v>
      </c>
      <c r="F495" s="29" t="s">
        <v>950</v>
      </c>
      <c r="G495" s="30">
        <v>25000</v>
      </c>
      <c r="H495" s="31">
        <v>0</v>
      </c>
      <c r="I495" s="32">
        <v>25</v>
      </c>
      <c r="J495" s="53">
        <v>717.5</v>
      </c>
      <c r="K495" s="54">
        <f t="shared" si="82"/>
        <v>1774.9999999999998</v>
      </c>
      <c r="L495" s="54">
        <f t="shared" si="81"/>
        <v>275</v>
      </c>
      <c r="M495" s="53">
        <v>760</v>
      </c>
      <c r="N495" s="32">
        <f t="shared" si="83"/>
        <v>1772.5000000000002</v>
      </c>
      <c r="O495" s="32"/>
      <c r="P495" s="32">
        <f t="shared" si="84"/>
        <v>1477.5</v>
      </c>
      <c r="Q495" s="32">
        <f t="shared" si="85"/>
        <v>1502.5</v>
      </c>
      <c r="R495" s="32">
        <f t="shared" si="86"/>
        <v>3822.5</v>
      </c>
      <c r="S495" s="32">
        <f t="shared" si="80"/>
        <v>23497.5</v>
      </c>
      <c r="T495" s="55" t="s">
        <v>45</v>
      </c>
    </row>
    <row r="496" spans="1:20" s="15" customFormat="1" x14ac:dyDescent="0.25">
      <c r="A496" s="90">
        <v>491</v>
      </c>
      <c r="B496" s="28" t="s">
        <v>779</v>
      </c>
      <c r="C496" s="104" t="s">
        <v>942</v>
      </c>
      <c r="D496" s="28" t="s">
        <v>280</v>
      </c>
      <c r="E496" s="28" t="s">
        <v>70</v>
      </c>
      <c r="F496" s="29" t="s">
        <v>950</v>
      </c>
      <c r="G496" s="30">
        <v>25000</v>
      </c>
      <c r="H496" s="31">
        <v>0</v>
      </c>
      <c r="I496" s="32">
        <v>25</v>
      </c>
      <c r="J496" s="53">
        <v>717.5</v>
      </c>
      <c r="K496" s="54">
        <f t="shared" si="82"/>
        <v>1774.9999999999998</v>
      </c>
      <c r="L496" s="54">
        <f t="shared" si="81"/>
        <v>275</v>
      </c>
      <c r="M496" s="53">
        <v>760</v>
      </c>
      <c r="N496" s="32">
        <f t="shared" si="83"/>
        <v>1772.5000000000002</v>
      </c>
      <c r="O496" s="32"/>
      <c r="P496" s="32">
        <f t="shared" si="84"/>
        <v>1477.5</v>
      </c>
      <c r="Q496" s="32">
        <f t="shared" si="85"/>
        <v>1502.5</v>
      </c>
      <c r="R496" s="32">
        <f t="shared" si="86"/>
        <v>3822.5</v>
      </c>
      <c r="S496" s="32">
        <f t="shared" si="80"/>
        <v>23497.5</v>
      </c>
      <c r="T496" s="55" t="s">
        <v>45</v>
      </c>
    </row>
    <row r="497" spans="1:20" s="15" customFormat="1" x14ac:dyDescent="0.25">
      <c r="A497" s="90">
        <v>492</v>
      </c>
      <c r="B497" s="28" t="s">
        <v>895</v>
      </c>
      <c r="C497" s="104" t="s">
        <v>942</v>
      </c>
      <c r="D497" s="28" t="s">
        <v>280</v>
      </c>
      <c r="E497" s="28" t="s">
        <v>70</v>
      </c>
      <c r="F497" s="29" t="s">
        <v>950</v>
      </c>
      <c r="G497" s="30">
        <v>25000</v>
      </c>
      <c r="H497" s="31">
        <v>0</v>
      </c>
      <c r="I497" s="32">
        <v>25</v>
      </c>
      <c r="J497" s="53">
        <v>717.5</v>
      </c>
      <c r="K497" s="54">
        <f t="shared" si="82"/>
        <v>1774.9999999999998</v>
      </c>
      <c r="L497" s="54">
        <f t="shared" si="81"/>
        <v>275</v>
      </c>
      <c r="M497" s="53">
        <v>760</v>
      </c>
      <c r="N497" s="32">
        <f t="shared" si="83"/>
        <v>1772.5000000000002</v>
      </c>
      <c r="O497" s="32"/>
      <c r="P497" s="32">
        <f t="shared" si="84"/>
        <v>1477.5</v>
      </c>
      <c r="Q497" s="32">
        <f t="shared" si="85"/>
        <v>1502.5</v>
      </c>
      <c r="R497" s="32">
        <f t="shared" si="86"/>
        <v>3822.5</v>
      </c>
      <c r="S497" s="32">
        <f t="shared" si="80"/>
        <v>23497.5</v>
      </c>
      <c r="T497" s="55" t="s">
        <v>45</v>
      </c>
    </row>
    <row r="498" spans="1:20" s="15" customFormat="1" x14ac:dyDescent="0.25">
      <c r="A498" s="90">
        <v>493</v>
      </c>
      <c r="B498" s="28" t="s">
        <v>768</v>
      </c>
      <c r="C498" s="104" t="s">
        <v>942</v>
      </c>
      <c r="D498" s="28" t="s">
        <v>280</v>
      </c>
      <c r="E498" s="28" t="s">
        <v>65</v>
      </c>
      <c r="F498" s="29" t="s">
        <v>950</v>
      </c>
      <c r="G498" s="30">
        <v>25000</v>
      </c>
      <c r="H498" s="31">
        <v>0</v>
      </c>
      <c r="I498" s="32">
        <v>25</v>
      </c>
      <c r="J498" s="53">
        <v>717.5</v>
      </c>
      <c r="K498" s="54">
        <f t="shared" si="82"/>
        <v>1774.9999999999998</v>
      </c>
      <c r="L498" s="54">
        <f t="shared" si="81"/>
        <v>275</v>
      </c>
      <c r="M498" s="53">
        <v>760</v>
      </c>
      <c r="N498" s="32">
        <f t="shared" si="83"/>
        <v>1772.5000000000002</v>
      </c>
      <c r="O498" s="32"/>
      <c r="P498" s="32">
        <f t="shared" si="84"/>
        <v>1477.5</v>
      </c>
      <c r="Q498" s="32">
        <f t="shared" si="85"/>
        <v>1502.5</v>
      </c>
      <c r="R498" s="32">
        <f t="shared" si="86"/>
        <v>3822.5</v>
      </c>
      <c r="S498" s="32">
        <f t="shared" si="80"/>
        <v>23497.5</v>
      </c>
      <c r="T498" s="55" t="s">
        <v>45</v>
      </c>
    </row>
    <row r="499" spans="1:20" s="15" customFormat="1" x14ac:dyDescent="0.25">
      <c r="A499" s="90">
        <v>494</v>
      </c>
      <c r="B499" s="28" t="s">
        <v>777</v>
      </c>
      <c r="C499" s="104" t="s">
        <v>943</v>
      </c>
      <c r="D499" s="28" t="s">
        <v>280</v>
      </c>
      <c r="E499" s="28" t="s">
        <v>42</v>
      </c>
      <c r="F499" s="29" t="s">
        <v>951</v>
      </c>
      <c r="G499" s="30">
        <v>20900</v>
      </c>
      <c r="H499" s="31">
        <v>0</v>
      </c>
      <c r="I499" s="32">
        <v>25</v>
      </c>
      <c r="J499" s="53">
        <v>599.83000000000004</v>
      </c>
      <c r="K499" s="54">
        <f t="shared" si="82"/>
        <v>1483.8999999999999</v>
      </c>
      <c r="L499" s="54">
        <f t="shared" si="81"/>
        <v>229.90000000000003</v>
      </c>
      <c r="M499" s="53">
        <v>635.36</v>
      </c>
      <c r="N499" s="32">
        <f t="shared" si="83"/>
        <v>1481.8100000000002</v>
      </c>
      <c r="O499" s="32"/>
      <c r="P499" s="32">
        <f t="shared" si="84"/>
        <v>1235.19</v>
      </c>
      <c r="Q499" s="32">
        <f t="shared" si="85"/>
        <v>1260.19</v>
      </c>
      <c r="R499" s="32">
        <f t="shared" si="86"/>
        <v>3195.61</v>
      </c>
      <c r="S499" s="32">
        <f t="shared" si="80"/>
        <v>19639.810000000001</v>
      </c>
      <c r="T499" s="55" t="s">
        <v>45</v>
      </c>
    </row>
    <row r="500" spans="1:20" s="15" customFormat="1" x14ac:dyDescent="0.25">
      <c r="A500" s="90">
        <v>495</v>
      </c>
      <c r="B500" s="28" t="s">
        <v>898</v>
      </c>
      <c r="C500" s="104" t="s">
        <v>942</v>
      </c>
      <c r="D500" s="28" t="s">
        <v>280</v>
      </c>
      <c r="E500" s="28" t="s">
        <v>71</v>
      </c>
      <c r="F500" s="29" t="s">
        <v>946</v>
      </c>
      <c r="G500" s="30">
        <v>15000</v>
      </c>
      <c r="H500" s="31">
        <v>0</v>
      </c>
      <c r="I500" s="32">
        <v>25</v>
      </c>
      <c r="J500" s="53">
        <v>430.5</v>
      </c>
      <c r="K500" s="54">
        <f t="shared" si="82"/>
        <v>1065</v>
      </c>
      <c r="L500" s="54">
        <f t="shared" si="81"/>
        <v>165.00000000000003</v>
      </c>
      <c r="M500" s="53">
        <v>456</v>
      </c>
      <c r="N500" s="32">
        <f t="shared" si="83"/>
        <v>1063.5</v>
      </c>
      <c r="O500" s="32"/>
      <c r="P500" s="32">
        <f t="shared" si="84"/>
        <v>886.5</v>
      </c>
      <c r="Q500" s="32">
        <f t="shared" si="85"/>
        <v>911.5</v>
      </c>
      <c r="R500" s="32">
        <f t="shared" si="86"/>
        <v>2293.5</v>
      </c>
      <c r="S500" s="32">
        <f t="shared" si="80"/>
        <v>14088.5</v>
      </c>
      <c r="T500" s="55" t="s">
        <v>45</v>
      </c>
    </row>
    <row r="501" spans="1:20" s="15" customFormat="1" x14ac:dyDescent="0.25">
      <c r="A501" s="90">
        <v>496</v>
      </c>
      <c r="B501" s="28" t="s">
        <v>1089</v>
      </c>
      <c r="C501" s="104" t="s">
        <v>942</v>
      </c>
      <c r="D501" s="28" t="s">
        <v>280</v>
      </c>
      <c r="E501" s="28" t="s">
        <v>71</v>
      </c>
      <c r="F501" s="29" t="s">
        <v>946</v>
      </c>
      <c r="G501" s="30">
        <v>16500</v>
      </c>
      <c r="H501" s="31">
        <v>0</v>
      </c>
      <c r="I501" s="32">
        <v>25</v>
      </c>
      <c r="J501" s="53">
        <v>473.55</v>
      </c>
      <c r="K501" s="54">
        <f t="shared" si="82"/>
        <v>1171.5</v>
      </c>
      <c r="L501" s="54">
        <f t="shared" si="81"/>
        <v>181.50000000000003</v>
      </c>
      <c r="M501" s="53">
        <v>501.6</v>
      </c>
      <c r="N501" s="32">
        <f t="shared" si="83"/>
        <v>1169.8500000000001</v>
      </c>
      <c r="O501" s="32"/>
      <c r="P501" s="32">
        <f t="shared" si="84"/>
        <v>975.15000000000009</v>
      </c>
      <c r="Q501" s="32">
        <f t="shared" si="85"/>
        <v>1000.1500000000001</v>
      </c>
      <c r="R501" s="32">
        <f t="shared" si="86"/>
        <v>2522.8500000000004</v>
      </c>
      <c r="S501" s="32">
        <f t="shared" si="80"/>
        <v>15499.85</v>
      </c>
      <c r="T501" s="55" t="s">
        <v>45</v>
      </c>
    </row>
    <row r="502" spans="1:20" s="15" customFormat="1" x14ac:dyDescent="0.25">
      <c r="A502" s="90">
        <v>497</v>
      </c>
      <c r="B502" s="28" t="s">
        <v>1093</v>
      </c>
      <c r="C502" s="104" t="s">
        <v>943</v>
      </c>
      <c r="D502" s="28" t="s">
        <v>280</v>
      </c>
      <c r="E502" s="28" t="s">
        <v>991</v>
      </c>
      <c r="F502" s="29" t="s">
        <v>950</v>
      </c>
      <c r="G502" s="30">
        <v>25000</v>
      </c>
      <c r="H502" s="31">
        <v>0</v>
      </c>
      <c r="I502" s="32">
        <v>25</v>
      </c>
      <c r="J502" s="53">
        <v>717.5</v>
      </c>
      <c r="K502" s="54">
        <f t="shared" ref="K502" si="87">+G502*7.1%</f>
        <v>1774.9999999999998</v>
      </c>
      <c r="L502" s="54">
        <f t="shared" ref="L502" si="88">+G502*1.1%</f>
        <v>275</v>
      </c>
      <c r="M502" s="53">
        <v>760</v>
      </c>
      <c r="N502" s="32">
        <f t="shared" si="83"/>
        <v>1772.5000000000002</v>
      </c>
      <c r="O502" s="32"/>
      <c r="P502" s="32">
        <f t="shared" si="84"/>
        <v>1477.5</v>
      </c>
      <c r="Q502" s="32">
        <f t="shared" si="85"/>
        <v>1502.5</v>
      </c>
      <c r="R502" s="32">
        <f t="shared" si="86"/>
        <v>3822.5</v>
      </c>
      <c r="S502" s="32">
        <f t="shared" si="80"/>
        <v>23497.5</v>
      </c>
      <c r="T502" s="55" t="s">
        <v>45</v>
      </c>
    </row>
    <row r="503" spans="1:20" s="15" customFormat="1" x14ac:dyDescent="0.25">
      <c r="A503" s="90">
        <v>498</v>
      </c>
      <c r="B503" s="28" t="s">
        <v>765</v>
      </c>
      <c r="C503" s="104" t="s">
        <v>942</v>
      </c>
      <c r="D503" s="28" t="s">
        <v>280</v>
      </c>
      <c r="E503" s="28" t="s">
        <v>198</v>
      </c>
      <c r="F503" s="29" t="s">
        <v>951</v>
      </c>
      <c r="G503" s="30">
        <v>22000</v>
      </c>
      <c r="H503" s="31">
        <v>0</v>
      </c>
      <c r="I503" s="32">
        <v>25</v>
      </c>
      <c r="J503" s="53">
        <v>631.4</v>
      </c>
      <c r="K503" s="54">
        <f t="shared" si="82"/>
        <v>1561.9999999999998</v>
      </c>
      <c r="L503" s="54">
        <f t="shared" si="81"/>
        <v>242.00000000000003</v>
      </c>
      <c r="M503" s="53">
        <v>668.8</v>
      </c>
      <c r="N503" s="32">
        <f t="shared" si="83"/>
        <v>1559.8000000000002</v>
      </c>
      <c r="O503" s="32"/>
      <c r="P503" s="32">
        <f t="shared" si="84"/>
        <v>1300.1999999999998</v>
      </c>
      <c r="Q503" s="32">
        <f t="shared" si="85"/>
        <v>1325.1999999999998</v>
      </c>
      <c r="R503" s="32">
        <f t="shared" si="86"/>
        <v>3363.8</v>
      </c>
      <c r="S503" s="32">
        <f t="shared" si="80"/>
        <v>20674.8</v>
      </c>
      <c r="T503" s="55" t="s">
        <v>45</v>
      </c>
    </row>
    <row r="504" spans="1:20" s="15" customFormat="1" x14ac:dyDescent="0.25">
      <c r="A504" s="90">
        <v>499</v>
      </c>
      <c r="B504" s="28" t="s">
        <v>900</v>
      </c>
      <c r="C504" s="104" t="s">
        <v>942</v>
      </c>
      <c r="D504" s="28" t="s">
        <v>280</v>
      </c>
      <c r="E504" s="28" t="s">
        <v>198</v>
      </c>
      <c r="F504" s="29" t="s">
        <v>946</v>
      </c>
      <c r="G504" s="30">
        <v>12650</v>
      </c>
      <c r="H504" s="31">
        <v>0</v>
      </c>
      <c r="I504" s="32">
        <v>25</v>
      </c>
      <c r="J504" s="53">
        <v>363.06</v>
      </c>
      <c r="K504" s="54">
        <f t="shared" si="82"/>
        <v>898.14999999999986</v>
      </c>
      <c r="L504" s="54">
        <f t="shared" si="81"/>
        <v>139.15</v>
      </c>
      <c r="M504" s="53">
        <v>384.56</v>
      </c>
      <c r="N504" s="32">
        <f t="shared" si="83"/>
        <v>896.8850000000001</v>
      </c>
      <c r="O504" s="32"/>
      <c r="P504" s="32">
        <f t="shared" si="84"/>
        <v>747.62</v>
      </c>
      <c r="Q504" s="32">
        <f t="shared" si="85"/>
        <v>772.62</v>
      </c>
      <c r="R504" s="32">
        <f t="shared" si="86"/>
        <v>1934.1849999999999</v>
      </c>
      <c r="S504" s="32">
        <f t="shared" si="80"/>
        <v>11877.38</v>
      </c>
      <c r="T504" s="55" t="s">
        <v>45</v>
      </c>
    </row>
    <row r="505" spans="1:20" s="15" customFormat="1" x14ac:dyDescent="0.25">
      <c r="A505" s="90">
        <v>500</v>
      </c>
      <c r="B505" s="28" t="s">
        <v>990</v>
      </c>
      <c r="C505" s="104" t="s">
        <v>943</v>
      </c>
      <c r="D505" s="28" t="s">
        <v>280</v>
      </c>
      <c r="E505" s="28" t="s">
        <v>991</v>
      </c>
      <c r="F505" s="29" t="s">
        <v>950</v>
      </c>
      <c r="G505" s="30">
        <v>25000</v>
      </c>
      <c r="H505" s="31">
        <v>0</v>
      </c>
      <c r="I505" s="32">
        <v>25</v>
      </c>
      <c r="J505" s="53">
        <v>717.5</v>
      </c>
      <c r="K505" s="54">
        <f t="shared" si="82"/>
        <v>1774.9999999999998</v>
      </c>
      <c r="L505" s="54">
        <f t="shared" si="81"/>
        <v>275</v>
      </c>
      <c r="M505" s="53">
        <v>760</v>
      </c>
      <c r="N505" s="32">
        <f t="shared" si="83"/>
        <v>1772.5000000000002</v>
      </c>
      <c r="O505" s="32"/>
      <c r="P505" s="32">
        <f t="shared" si="84"/>
        <v>1477.5</v>
      </c>
      <c r="Q505" s="32">
        <f t="shared" si="85"/>
        <v>1502.5</v>
      </c>
      <c r="R505" s="32">
        <f t="shared" si="86"/>
        <v>3822.5</v>
      </c>
      <c r="S505" s="32">
        <f t="shared" si="80"/>
        <v>23497.5</v>
      </c>
      <c r="T505" s="55" t="s">
        <v>45</v>
      </c>
    </row>
    <row r="506" spans="1:20" s="15" customFormat="1" x14ac:dyDescent="0.25">
      <c r="A506" s="90">
        <v>501</v>
      </c>
      <c r="B506" s="28" t="s">
        <v>1021</v>
      </c>
      <c r="C506" s="104" t="s">
        <v>942</v>
      </c>
      <c r="D506" s="28" t="s">
        <v>280</v>
      </c>
      <c r="E506" s="28" t="s">
        <v>66</v>
      </c>
      <c r="F506" s="29" t="s">
        <v>950</v>
      </c>
      <c r="G506" s="30">
        <v>16500</v>
      </c>
      <c r="H506" s="31">
        <v>0</v>
      </c>
      <c r="I506" s="32">
        <v>25</v>
      </c>
      <c r="J506" s="53">
        <v>473.55</v>
      </c>
      <c r="K506" s="54">
        <f>+G506*7.1%</f>
        <v>1171.5</v>
      </c>
      <c r="L506" s="54">
        <f>+G506*1.1%</f>
        <v>181.50000000000003</v>
      </c>
      <c r="M506" s="53">
        <v>501.6</v>
      </c>
      <c r="N506" s="32">
        <f t="shared" si="83"/>
        <v>1169.8500000000001</v>
      </c>
      <c r="O506" s="32"/>
      <c r="P506" s="32">
        <f t="shared" si="84"/>
        <v>975.15000000000009</v>
      </c>
      <c r="Q506" s="32">
        <f t="shared" si="85"/>
        <v>1000.1500000000001</v>
      </c>
      <c r="R506" s="32">
        <f t="shared" si="86"/>
        <v>2522.8500000000004</v>
      </c>
      <c r="S506" s="32">
        <f t="shared" si="80"/>
        <v>15499.85</v>
      </c>
      <c r="T506" s="55" t="s">
        <v>45</v>
      </c>
    </row>
    <row r="507" spans="1:20" s="15" customFormat="1" x14ac:dyDescent="0.25">
      <c r="A507" s="90">
        <v>502</v>
      </c>
      <c r="B507" s="28" t="s">
        <v>992</v>
      </c>
      <c r="C507" s="104" t="s">
        <v>942</v>
      </c>
      <c r="D507" s="28" t="s">
        <v>280</v>
      </c>
      <c r="E507" s="28" t="s">
        <v>991</v>
      </c>
      <c r="F507" s="29" t="s">
        <v>950</v>
      </c>
      <c r="G507" s="30">
        <v>25000</v>
      </c>
      <c r="H507" s="31">
        <v>0</v>
      </c>
      <c r="I507" s="32">
        <v>25</v>
      </c>
      <c r="J507" s="53">
        <v>717.5</v>
      </c>
      <c r="K507" s="54">
        <f t="shared" si="82"/>
        <v>1774.9999999999998</v>
      </c>
      <c r="L507" s="54">
        <f t="shared" si="81"/>
        <v>275</v>
      </c>
      <c r="M507" s="53">
        <v>760</v>
      </c>
      <c r="N507" s="32">
        <f t="shared" si="83"/>
        <v>1772.5000000000002</v>
      </c>
      <c r="O507" s="32"/>
      <c r="P507" s="32">
        <f t="shared" si="84"/>
        <v>1477.5</v>
      </c>
      <c r="Q507" s="32">
        <f t="shared" si="85"/>
        <v>1502.5</v>
      </c>
      <c r="R507" s="32">
        <f t="shared" si="86"/>
        <v>3822.5</v>
      </c>
      <c r="S507" s="32">
        <f t="shared" si="80"/>
        <v>23497.5</v>
      </c>
      <c r="T507" s="55" t="s">
        <v>45</v>
      </c>
    </row>
    <row r="508" spans="1:20" s="15" customFormat="1" x14ac:dyDescent="0.25">
      <c r="A508" s="90">
        <v>503</v>
      </c>
      <c r="B508" s="28" t="s">
        <v>993</v>
      </c>
      <c r="C508" s="104" t="s">
        <v>942</v>
      </c>
      <c r="D508" s="28" t="s">
        <v>280</v>
      </c>
      <c r="E508" s="28" t="s">
        <v>994</v>
      </c>
      <c r="F508" s="29" t="s">
        <v>950</v>
      </c>
      <c r="G508" s="30">
        <v>12650</v>
      </c>
      <c r="H508" s="31">
        <v>0</v>
      </c>
      <c r="I508" s="32">
        <v>25</v>
      </c>
      <c r="J508" s="53">
        <v>363.06</v>
      </c>
      <c r="K508" s="54">
        <f t="shared" si="82"/>
        <v>898.14999999999986</v>
      </c>
      <c r="L508" s="54">
        <f t="shared" si="81"/>
        <v>139.15</v>
      </c>
      <c r="M508" s="53">
        <v>384.56</v>
      </c>
      <c r="N508" s="32">
        <f t="shared" si="83"/>
        <v>896.8850000000001</v>
      </c>
      <c r="O508" s="32"/>
      <c r="P508" s="32">
        <f t="shared" si="84"/>
        <v>747.62</v>
      </c>
      <c r="Q508" s="32">
        <f t="shared" si="85"/>
        <v>772.62</v>
      </c>
      <c r="R508" s="32">
        <f t="shared" si="86"/>
        <v>1934.1849999999999</v>
      </c>
      <c r="S508" s="32">
        <f t="shared" si="80"/>
        <v>11877.38</v>
      </c>
      <c r="T508" s="55" t="s">
        <v>45</v>
      </c>
    </row>
    <row r="509" spans="1:20" s="15" customFormat="1" x14ac:dyDescent="0.25">
      <c r="A509" s="90">
        <v>504</v>
      </c>
      <c r="B509" s="28" t="s">
        <v>1028</v>
      </c>
      <c r="C509" s="104" t="s">
        <v>942</v>
      </c>
      <c r="D509" s="28" t="s">
        <v>280</v>
      </c>
      <c r="E509" s="28" t="s">
        <v>991</v>
      </c>
      <c r="F509" s="29" t="s">
        <v>950</v>
      </c>
      <c r="G509" s="30">
        <v>25000</v>
      </c>
      <c r="H509" s="31">
        <v>0</v>
      </c>
      <c r="I509" s="32">
        <v>25</v>
      </c>
      <c r="J509" s="53">
        <v>717.5</v>
      </c>
      <c r="K509" s="54">
        <f t="shared" si="82"/>
        <v>1774.9999999999998</v>
      </c>
      <c r="L509" s="54">
        <f t="shared" si="81"/>
        <v>275</v>
      </c>
      <c r="M509" s="53">
        <v>760</v>
      </c>
      <c r="N509" s="32">
        <f t="shared" si="83"/>
        <v>1772.5000000000002</v>
      </c>
      <c r="O509" s="32"/>
      <c r="P509" s="32">
        <f t="shared" si="84"/>
        <v>1477.5</v>
      </c>
      <c r="Q509" s="32">
        <f t="shared" si="85"/>
        <v>1502.5</v>
      </c>
      <c r="R509" s="32">
        <f t="shared" si="86"/>
        <v>3822.5</v>
      </c>
      <c r="S509" s="32">
        <f t="shared" si="80"/>
        <v>23497.5</v>
      </c>
      <c r="T509" s="55" t="s">
        <v>45</v>
      </c>
    </row>
    <row r="510" spans="1:20" s="15" customFormat="1" x14ac:dyDescent="0.25">
      <c r="A510" s="90">
        <v>505</v>
      </c>
      <c r="B510" s="28" t="s">
        <v>1064</v>
      </c>
      <c r="C510" s="104" t="s">
        <v>942</v>
      </c>
      <c r="D510" s="28" t="s">
        <v>280</v>
      </c>
      <c r="E510" s="28" t="s">
        <v>991</v>
      </c>
      <c r="F510" s="29" t="s">
        <v>950</v>
      </c>
      <c r="G510" s="30">
        <v>25000</v>
      </c>
      <c r="H510" s="31">
        <v>0</v>
      </c>
      <c r="I510" s="32">
        <v>25</v>
      </c>
      <c r="J510" s="53">
        <v>717.5</v>
      </c>
      <c r="K510" s="54">
        <f t="shared" si="82"/>
        <v>1774.9999999999998</v>
      </c>
      <c r="L510" s="54">
        <f t="shared" si="81"/>
        <v>275</v>
      </c>
      <c r="M510" s="53">
        <v>760</v>
      </c>
      <c r="N510" s="32">
        <f t="shared" si="83"/>
        <v>1772.5000000000002</v>
      </c>
      <c r="O510" s="32"/>
      <c r="P510" s="32">
        <f t="shared" si="84"/>
        <v>1477.5</v>
      </c>
      <c r="Q510" s="32">
        <f t="shared" si="85"/>
        <v>1502.5</v>
      </c>
      <c r="R510" s="32">
        <f t="shared" si="86"/>
        <v>3822.5</v>
      </c>
      <c r="S510" s="32">
        <f t="shared" si="80"/>
        <v>23497.5</v>
      </c>
      <c r="T510" s="55" t="s">
        <v>45</v>
      </c>
    </row>
    <row r="511" spans="1:20" s="15" customFormat="1" x14ac:dyDescent="0.25">
      <c r="A511" s="90">
        <v>506</v>
      </c>
      <c r="B511" s="28" t="s">
        <v>944</v>
      </c>
      <c r="C511" s="104" t="s">
        <v>942</v>
      </c>
      <c r="D511" s="28" t="s">
        <v>280</v>
      </c>
      <c r="E511" s="28" t="s">
        <v>198</v>
      </c>
      <c r="F511" s="29" t="s">
        <v>946</v>
      </c>
      <c r="G511" s="30">
        <v>13200</v>
      </c>
      <c r="H511" s="31">
        <v>0</v>
      </c>
      <c r="I511" s="32">
        <v>25</v>
      </c>
      <c r="J511" s="53">
        <v>378.84</v>
      </c>
      <c r="K511" s="54">
        <f t="shared" si="82"/>
        <v>937.19999999999993</v>
      </c>
      <c r="L511" s="54">
        <f t="shared" ref="L511:L578" si="89">+G511*1.1%</f>
        <v>145.20000000000002</v>
      </c>
      <c r="M511" s="53">
        <v>401.28</v>
      </c>
      <c r="N511" s="32">
        <f t="shared" si="83"/>
        <v>935.88000000000011</v>
      </c>
      <c r="O511" s="32"/>
      <c r="P511" s="32">
        <f t="shared" si="84"/>
        <v>780.11999999999989</v>
      </c>
      <c r="Q511" s="32">
        <f t="shared" si="85"/>
        <v>805.11999999999989</v>
      </c>
      <c r="R511" s="32">
        <f t="shared" si="86"/>
        <v>2018.28</v>
      </c>
      <c r="S511" s="32">
        <f t="shared" si="80"/>
        <v>12394.880000000001</v>
      </c>
      <c r="T511" s="55" t="s">
        <v>45</v>
      </c>
    </row>
    <row r="512" spans="1:20" s="21" customFormat="1" x14ac:dyDescent="0.25">
      <c r="A512" s="90">
        <v>507</v>
      </c>
      <c r="B512" s="33" t="s">
        <v>794</v>
      </c>
      <c r="C512" s="107" t="s">
        <v>942</v>
      </c>
      <c r="D512" s="33" t="s">
        <v>780</v>
      </c>
      <c r="E512" s="33" t="s">
        <v>975</v>
      </c>
      <c r="F512" s="35" t="s">
        <v>951</v>
      </c>
      <c r="G512" s="60">
        <v>85000</v>
      </c>
      <c r="H512" s="60">
        <v>7783.3</v>
      </c>
      <c r="I512" s="32">
        <v>25</v>
      </c>
      <c r="J512" s="97">
        <v>2439.5</v>
      </c>
      <c r="K512" s="43">
        <f t="shared" ref="K512:K579" si="90">+G512*7.1%</f>
        <v>6034.9999999999991</v>
      </c>
      <c r="L512" s="43">
        <f t="shared" si="89"/>
        <v>935.00000000000011</v>
      </c>
      <c r="M512" s="93">
        <v>2584</v>
      </c>
      <c r="N512" s="44">
        <f t="shared" si="83"/>
        <v>6026.5</v>
      </c>
      <c r="O512" s="44"/>
      <c r="P512" s="44">
        <f t="shared" si="84"/>
        <v>5023.5</v>
      </c>
      <c r="Q512" s="37">
        <f t="shared" si="85"/>
        <v>12831.8</v>
      </c>
      <c r="R512" s="44">
        <f t="shared" si="86"/>
        <v>12996.5</v>
      </c>
      <c r="S512" s="44">
        <f t="shared" si="80"/>
        <v>72168.2</v>
      </c>
      <c r="T512" s="45" t="s">
        <v>45</v>
      </c>
    </row>
    <row r="513" spans="1:20" s="15" customFormat="1" x14ac:dyDescent="0.25">
      <c r="A513" s="90">
        <v>508</v>
      </c>
      <c r="B513" s="28" t="s">
        <v>700</v>
      </c>
      <c r="C513" s="104" t="s">
        <v>942</v>
      </c>
      <c r="D513" s="28" t="s">
        <v>780</v>
      </c>
      <c r="E513" s="28" t="s">
        <v>866</v>
      </c>
      <c r="F513" s="29" t="s">
        <v>951</v>
      </c>
      <c r="G513" s="49">
        <v>85000</v>
      </c>
      <c r="H513" s="49">
        <v>8576.99</v>
      </c>
      <c r="I513" s="32">
        <v>25</v>
      </c>
      <c r="J513" s="94">
        <v>2439.5</v>
      </c>
      <c r="K513" s="59">
        <f t="shared" si="90"/>
        <v>6034.9999999999991</v>
      </c>
      <c r="L513" s="59">
        <f t="shared" si="89"/>
        <v>935.00000000000011</v>
      </c>
      <c r="M513" s="94">
        <v>2584</v>
      </c>
      <c r="N513" s="51">
        <f t="shared" si="83"/>
        <v>6026.5</v>
      </c>
      <c r="O513" s="51"/>
      <c r="P513" s="51">
        <f t="shared" si="84"/>
        <v>5023.5</v>
      </c>
      <c r="Q513" s="32">
        <f t="shared" si="85"/>
        <v>13625.49</v>
      </c>
      <c r="R513" s="51">
        <f t="shared" si="86"/>
        <v>12996.5</v>
      </c>
      <c r="S513" s="51">
        <f t="shared" si="80"/>
        <v>71374.509999999995</v>
      </c>
      <c r="T513" s="55" t="s">
        <v>45</v>
      </c>
    </row>
    <row r="514" spans="1:20" s="15" customFormat="1" x14ac:dyDescent="0.25">
      <c r="A514" s="90">
        <v>509</v>
      </c>
      <c r="B514" s="28" t="s">
        <v>748</v>
      </c>
      <c r="C514" s="104" t="s">
        <v>942</v>
      </c>
      <c r="D514" s="28" t="s">
        <v>780</v>
      </c>
      <c r="E514" s="28" t="s">
        <v>153</v>
      </c>
      <c r="F514" s="29" t="s">
        <v>951</v>
      </c>
      <c r="G514" s="30">
        <v>70000</v>
      </c>
      <c r="H514" s="30">
        <v>5368.48</v>
      </c>
      <c r="I514" s="32">
        <v>25</v>
      </c>
      <c r="J514" s="53">
        <v>2009</v>
      </c>
      <c r="K514" s="54">
        <f t="shared" si="90"/>
        <v>4970</v>
      </c>
      <c r="L514" s="54">
        <f t="shared" si="89"/>
        <v>770.00000000000011</v>
      </c>
      <c r="M514" s="53">
        <v>2128</v>
      </c>
      <c r="N514" s="32">
        <f t="shared" si="83"/>
        <v>4963</v>
      </c>
      <c r="O514" s="32"/>
      <c r="P514" s="32">
        <f t="shared" si="84"/>
        <v>4137</v>
      </c>
      <c r="Q514" s="32">
        <f t="shared" si="85"/>
        <v>9530.48</v>
      </c>
      <c r="R514" s="32">
        <f t="shared" si="86"/>
        <v>10703</v>
      </c>
      <c r="S514" s="32">
        <f t="shared" ref="S514:S577" si="91">+G514-Q514</f>
        <v>60469.520000000004</v>
      </c>
      <c r="T514" s="55" t="s">
        <v>45</v>
      </c>
    </row>
    <row r="515" spans="1:20" s="15" customFormat="1" x14ac:dyDescent="0.25">
      <c r="A515" s="90">
        <v>510</v>
      </c>
      <c r="B515" s="28" t="s">
        <v>788</v>
      </c>
      <c r="C515" s="104" t="s">
        <v>942</v>
      </c>
      <c r="D515" s="28" t="s">
        <v>780</v>
      </c>
      <c r="E515" s="28" t="s">
        <v>869</v>
      </c>
      <c r="F515" s="29" t="s">
        <v>951</v>
      </c>
      <c r="G515" s="49">
        <v>75000</v>
      </c>
      <c r="H515" s="49">
        <v>6309.38</v>
      </c>
      <c r="I515" s="32">
        <v>25</v>
      </c>
      <c r="J515" s="94">
        <v>2152.5</v>
      </c>
      <c r="K515" s="59">
        <f t="shared" si="90"/>
        <v>5324.9999999999991</v>
      </c>
      <c r="L515" s="59">
        <f t="shared" si="89"/>
        <v>825.00000000000011</v>
      </c>
      <c r="M515" s="94">
        <v>2280</v>
      </c>
      <c r="N515" s="51">
        <f t="shared" si="83"/>
        <v>5317.5</v>
      </c>
      <c r="O515" s="51"/>
      <c r="P515" s="51">
        <f t="shared" si="84"/>
        <v>4432.5</v>
      </c>
      <c r="Q515" s="32">
        <f t="shared" si="85"/>
        <v>10766.880000000001</v>
      </c>
      <c r="R515" s="51">
        <f t="shared" si="86"/>
        <v>11467.5</v>
      </c>
      <c r="S515" s="51">
        <f t="shared" si="91"/>
        <v>64233.119999999995</v>
      </c>
      <c r="T515" s="55" t="s">
        <v>45</v>
      </c>
    </row>
    <row r="516" spans="1:20" s="15" customFormat="1" x14ac:dyDescent="0.25">
      <c r="A516" s="90">
        <v>511</v>
      </c>
      <c r="B516" s="28" t="s">
        <v>809</v>
      </c>
      <c r="C516" s="104" t="s">
        <v>942</v>
      </c>
      <c r="D516" s="28" t="s">
        <v>780</v>
      </c>
      <c r="E516" s="28" t="s">
        <v>869</v>
      </c>
      <c r="F516" s="29" t="s">
        <v>951</v>
      </c>
      <c r="G516" s="49">
        <v>75000</v>
      </c>
      <c r="H516" s="49">
        <v>5991.9</v>
      </c>
      <c r="I516" s="32">
        <v>25</v>
      </c>
      <c r="J516" s="94">
        <v>2152.5</v>
      </c>
      <c r="K516" s="59">
        <f t="shared" si="90"/>
        <v>5324.9999999999991</v>
      </c>
      <c r="L516" s="59">
        <f t="shared" si="89"/>
        <v>825.00000000000011</v>
      </c>
      <c r="M516" s="94">
        <v>2280</v>
      </c>
      <c r="N516" s="51">
        <f t="shared" si="83"/>
        <v>5317.5</v>
      </c>
      <c r="O516" s="51"/>
      <c r="P516" s="51">
        <f t="shared" si="84"/>
        <v>4432.5</v>
      </c>
      <c r="Q516" s="32">
        <f t="shared" si="85"/>
        <v>10449.4</v>
      </c>
      <c r="R516" s="51">
        <f t="shared" si="86"/>
        <v>11467.5</v>
      </c>
      <c r="S516" s="51">
        <f t="shared" si="91"/>
        <v>64550.6</v>
      </c>
      <c r="T516" s="55" t="s">
        <v>45</v>
      </c>
    </row>
    <row r="517" spans="1:20" s="15" customFormat="1" x14ac:dyDescent="0.25">
      <c r="A517" s="90">
        <v>512</v>
      </c>
      <c r="B517" s="28" t="s">
        <v>787</v>
      </c>
      <c r="C517" s="104" t="s">
        <v>942</v>
      </c>
      <c r="D517" s="28" t="s">
        <v>780</v>
      </c>
      <c r="E517" s="28" t="s">
        <v>153</v>
      </c>
      <c r="F517" s="29" t="s">
        <v>951</v>
      </c>
      <c r="G517" s="49">
        <v>70000</v>
      </c>
      <c r="H517" s="49">
        <v>5368.48</v>
      </c>
      <c r="I517" s="32">
        <v>25</v>
      </c>
      <c r="J517" s="94">
        <v>2009</v>
      </c>
      <c r="K517" s="59">
        <f t="shared" si="90"/>
        <v>4970</v>
      </c>
      <c r="L517" s="59">
        <f t="shared" si="89"/>
        <v>770.00000000000011</v>
      </c>
      <c r="M517" s="94">
        <v>2128</v>
      </c>
      <c r="N517" s="51">
        <f t="shared" si="83"/>
        <v>4963</v>
      </c>
      <c r="O517" s="51"/>
      <c r="P517" s="51">
        <f t="shared" si="84"/>
        <v>4137</v>
      </c>
      <c r="Q517" s="32">
        <f t="shared" si="85"/>
        <v>9530.48</v>
      </c>
      <c r="R517" s="51">
        <f t="shared" si="86"/>
        <v>10703</v>
      </c>
      <c r="S517" s="51">
        <f t="shared" si="91"/>
        <v>60469.520000000004</v>
      </c>
      <c r="T517" s="55" t="s">
        <v>45</v>
      </c>
    </row>
    <row r="518" spans="1:20" s="15" customFormat="1" x14ac:dyDescent="0.25">
      <c r="A518" s="90">
        <v>513</v>
      </c>
      <c r="B518" s="28" t="s">
        <v>807</v>
      </c>
      <c r="C518" s="104" t="s">
        <v>943</v>
      </c>
      <c r="D518" s="28" t="s">
        <v>780</v>
      </c>
      <c r="E518" s="28" t="s">
        <v>153</v>
      </c>
      <c r="F518" s="29" t="s">
        <v>951</v>
      </c>
      <c r="G518" s="49">
        <v>70000</v>
      </c>
      <c r="H518" s="49">
        <v>5051</v>
      </c>
      <c r="I518" s="32">
        <v>25</v>
      </c>
      <c r="J518" s="94">
        <v>2009</v>
      </c>
      <c r="K518" s="59">
        <f t="shared" si="90"/>
        <v>4970</v>
      </c>
      <c r="L518" s="59">
        <f t="shared" si="89"/>
        <v>770.00000000000011</v>
      </c>
      <c r="M518" s="94">
        <v>2128</v>
      </c>
      <c r="N518" s="51">
        <f t="shared" ref="N518:N581" si="92">+G518*7.09%</f>
        <v>4963</v>
      </c>
      <c r="O518" s="51"/>
      <c r="P518" s="51">
        <f t="shared" si="84"/>
        <v>4137</v>
      </c>
      <c r="Q518" s="32">
        <f t="shared" si="85"/>
        <v>9213</v>
      </c>
      <c r="R518" s="51">
        <f t="shared" si="86"/>
        <v>10703</v>
      </c>
      <c r="S518" s="51">
        <f t="shared" si="91"/>
        <v>60787</v>
      </c>
      <c r="T518" s="55" t="s">
        <v>45</v>
      </c>
    </row>
    <row r="519" spans="1:20" s="15" customFormat="1" x14ac:dyDescent="0.25">
      <c r="A519" s="90">
        <v>514</v>
      </c>
      <c r="B519" s="28" t="s">
        <v>808</v>
      </c>
      <c r="C519" s="104" t="s">
        <v>943</v>
      </c>
      <c r="D519" s="28" t="s">
        <v>780</v>
      </c>
      <c r="E519" s="28" t="s">
        <v>869</v>
      </c>
      <c r="F519" s="29" t="s">
        <v>951</v>
      </c>
      <c r="G519" s="49">
        <v>75000</v>
      </c>
      <c r="H519" s="49">
        <v>5991.9</v>
      </c>
      <c r="I519" s="32">
        <v>25</v>
      </c>
      <c r="J519" s="94">
        <v>2152.5</v>
      </c>
      <c r="K519" s="59">
        <f t="shared" si="90"/>
        <v>5324.9999999999991</v>
      </c>
      <c r="L519" s="59">
        <f t="shared" si="89"/>
        <v>825.00000000000011</v>
      </c>
      <c r="M519" s="94">
        <v>2280</v>
      </c>
      <c r="N519" s="51">
        <f t="shared" si="92"/>
        <v>5317.5</v>
      </c>
      <c r="O519" s="51"/>
      <c r="P519" s="51">
        <f t="shared" si="84"/>
        <v>4432.5</v>
      </c>
      <c r="Q519" s="32">
        <f t="shared" si="85"/>
        <v>10449.4</v>
      </c>
      <c r="R519" s="51">
        <f t="shared" si="86"/>
        <v>11467.5</v>
      </c>
      <c r="S519" s="51">
        <f t="shared" si="91"/>
        <v>64550.6</v>
      </c>
      <c r="T519" s="55" t="s">
        <v>45</v>
      </c>
    </row>
    <row r="520" spans="1:20" s="15" customFormat="1" x14ac:dyDescent="0.25">
      <c r="A520" s="90">
        <v>515</v>
      </c>
      <c r="B520" s="28" t="s">
        <v>810</v>
      </c>
      <c r="C520" s="104" t="s">
        <v>942</v>
      </c>
      <c r="D520" s="28" t="s">
        <v>780</v>
      </c>
      <c r="E520" s="28" t="s">
        <v>153</v>
      </c>
      <c r="F520" s="29" t="s">
        <v>951</v>
      </c>
      <c r="G520" s="49">
        <v>70000</v>
      </c>
      <c r="H520" s="49">
        <v>5051</v>
      </c>
      <c r="I520" s="32">
        <v>25</v>
      </c>
      <c r="J520" s="94">
        <v>2009</v>
      </c>
      <c r="K520" s="59">
        <f t="shared" si="90"/>
        <v>4970</v>
      </c>
      <c r="L520" s="59">
        <f t="shared" si="89"/>
        <v>770.00000000000011</v>
      </c>
      <c r="M520" s="94">
        <v>2128</v>
      </c>
      <c r="N520" s="51">
        <f t="shared" si="92"/>
        <v>4963</v>
      </c>
      <c r="O520" s="51"/>
      <c r="P520" s="51">
        <f t="shared" si="84"/>
        <v>4137</v>
      </c>
      <c r="Q520" s="32">
        <f t="shared" si="85"/>
        <v>9213</v>
      </c>
      <c r="R520" s="51">
        <f t="shared" si="86"/>
        <v>10703</v>
      </c>
      <c r="S520" s="51">
        <f t="shared" si="91"/>
        <v>60787</v>
      </c>
      <c r="T520" s="55" t="s">
        <v>45</v>
      </c>
    </row>
    <row r="521" spans="1:20" s="15" customFormat="1" x14ac:dyDescent="0.25">
      <c r="A521" s="90">
        <v>516</v>
      </c>
      <c r="B521" s="28" t="s">
        <v>795</v>
      </c>
      <c r="C521" s="104" t="s">
        <v>942</v>
      </c>
      <c r="D521" s="28" t="s">
        <v>780</v>
      </c>
      <c r="E521" s="28" t="s">
        <v>153</v>
      </c>
      <c r="F521" s="29" t="s">
        <v>951</v>
      </c>
      <c r="G521" s="49">
        <v>70000</v>
      </c>
      <c r="H521" s="49">
        <v>5368.48</v>
      </c>
      <c r="I521" s="32">
        <v>25</v>
      </c>
      <c r="J521" s="94">
        <v>2009</v>
      </c>
      <c r="K521" s="59">
        <f t="shared" si="90"/>
        <v>4970</v>
      </c>
      <c r="L521" s="59">
        <f t="shared" si="89"/>
        <v>770.00000000000011</v>
      </c>
      <c r="M521" s="94">
        <v>2128</v>
      </c>
      <c r="N521" s="51">
        <f t="shared" si="92"/>
        <v>4963</v>
      </c>
      <c r="O521" s="51"/>
      <c r="P521" s="51">
        <f t="shared" ref="P521:P584" si="93">+J521+M521</f>
        <v>4137</v>
      </c>
      <c r="Q521" s="32">
        <f t="shared" si="85"/>
        <v>9530.48</v>
      </c>
      <c r="R521" s="51">
        <f t="shared" si="86"/>
        <v>10703</v>
      </c>
      <c r="S521" s="51">
        <f t="shared" si="91"/>
        <v>60469.520000000004</v>
      </c>
      <c r="T521" s="55" t="s">
        <v>45</v>
      </c>
    </row>
    <row r="522" spans="1:20" s="15" customFormat="1" x14ac:dyDescent="0.25">
      <c r="A522" s="90">
        <v>517</v>
      </c>
      <c r="B522" s="28" t="s">
        <v>799</v>
      </c>
      <c r="C522" s="104" t="s">
        <v>943</v>
      </c>
      <c r="D522" s="28" t="s">
        <v>780</v>
      </c>
      <c r="E522" s="28" t="s">
        <v>153</v>
      </c>
      <c r="F522" s="29" t="s">
        <v>951</v>
      </c>
      <c r="G522" s="49">
        <v>70000</v>
      </c>
      <c r="H522" s="49">
        <v>5368.48</v>
      </c>
      <c r="I522" s="32">
        <v>25</v>
      </c>
      <c r="J522" s="94">
        <v>2009</v>
      </c>
      <c r="K522" s="59">
        <f t="shared" si="90"/>
        <v>4970</v>
      </c>
      <c r="L522" s="59">
        <f t="shared" si="89"/>
        <v>770.00000000000011</v>
      </c>
      <c r="M522" s="94">
        <v>2128</v>
      </c>
      <c r="N522" s="51">
        <f t="shared" si="92"/>
        <v>4963</v>
      </c>
      <c r="O522" s="51"/>
      <c r="P522" s="51">
        <f t="shared" si="93"/>
        <v>4137</v>
      </c>
      <c r="Q522" s="32">
        <f t="shared" si="85"/>
        <v>9530.48</v>
      </c>
      <c r="R522" s="51">
        <f t="shared" si="86"/>
        <v>10703</v>
      </c>
      <c r="S522" s="51">
        <f t="shared" si="91"/>
        <v>60469.520000000004</v>
      </c>
      <c r="T522" s="55" t="s">
        <v>45</v>
      </c>
    </row>
    <row r="523" spans="1:20" s="15" customFormat="1" x14ac:dyDescent="0.25">
      <c r="A523" s="90">
        <v>518</v>
      </c>
      <c r="B523" s="28" t="s">
        <v>801</v>
      </c>
      <c r="C523" s="104" t="s">
        <v>943</v>
      </c>
      <c r="D523" s="28" t="s">
        <v>780</v>
      </c>
      <c r="E523" s="28" t="s">
        <v>153</v>
      </c>
      <c r="F523" s="29" t="s">
        <v>951</v>
      </c>
      <c r="G523" s="49">
        <v>70000</v>
      </c>
      <c r="H523" s="49">
        <v>5051</v>
      </c>
      <c r="I523" s="32">
        <v>25</v>
      </c>
      <c r="J523" s="94">
        <v>2009</v>
      </c>
      <c r="K523" s="59">
        <f t="shared" si="90"/>
        <v>4970</v>
      </c>
      <c r="L523" s="59">
        <f t="shared" si="89"/>
        <v>770.00000000000011</v>
      </c>
      <c r="M523" s="94">
        <v>2128</v>
      </c>
      <c r="N523" s="51">
        <f t="shared" si="92"/>
        <v>4963</v>
      </c>
      <c r="O523" s="51"/>
      <c r="P523" s="51">
        <f t="shared" si="93"/>
        <v>4137</v>
      </c>
      <c r="Q523" s="32">
        <f t="shared" si="85"/>
        <v>9213</v>
      </c>
      <c r="R523" s="51">
        <f t="shared" si="86"/>
        <v>10703</v>
      </c>
      <c r="S523" s="51">
        <f t="shared" si="91"/>
        <v>60787</v>
      </c>
      <c r="T523" s="55" t="s">
        <v>45</v>
      </c>
    </row>
    <row r="524" spans="1:20" s="15" customFormat="1" x14ac:dyDescent="0.25">
      <c r="A524" s="90">
        <v>519</v>
      </c>
      <c r="B524" s="28" t="s">
        <v>707</v>
      </c>
      <c r="C524" s="104" t="s">
        <v>942</v>
      </c>
      <c r="D524" s="28" t="s">
        <v>780</v>
      </c>
      <c r="E524" s="28" t="s">
        <v>153</v>
      </c>
      <c r="F524" s="29" t="s">
        <v>951</v>
      </c>
      <c r="G524" s="49">
        <v>70000</v>
      </c>
      <c r="H524" s="49">
        <v>5368.48</v>
      </c>
      <c r="I524" s="32">
        <v>25</v>
      </c>
      <c r="J524" s="94">
        <v>2009</v>
      </c>
      <c r="K524" s="59">
        <f>+G524*7.1%</f>
        <v>4970</v>
      </c>
      <c r="L524" s="59">
        <f>+G524*1.1%</f>
        <v>770.00000000000011</v>
      </c>
      <c r="M524" s="94">
        <v>2128</v>
      </c>
      <c r="N524" s="51">
        <f t="shared" si="92"/>
        <v>4963</v>
      </c>
      <c r="O524" s="51"/>
      <c r="P524" s="51">
        <f t="shared" si="93"/>
        <v>4137</v>
      </c>
      <c r="Q524" s="32">
        <f t="shared" si="85"/>
        <v>9530.48</v>
      </c>
      <c r="R524" s="51">
        <f t="shared" si="86"/>
        <v>10703</v>
      </c>
      <c r="S524" s="51">
        <f t="shared" si="91"/>
        <v>60469.520000000004</v>
      </c>
      <c r="T524" s="55" t="s">
        <v>45</v>
      </c>
    </row>
    <row r="525" spans="1:20" s="15" customFormat="1" x14ac:dyDescent="0.25">
      <c r="A525" s="90">
        <v>520</v>
      </c>
      <c r="B525" s="28" t="s">
        <v>802</v>
      </c>
      <c r="C525" s="104" t="s">
        <v>942</v>
      </c>
      <c r="D525" s="28" t="s">
        <v>780</v>
      </c>
      <c r="E525" s="28" t="s">
        <v>153</v>
      </c>
      <c r="F525" s="29" t="s">
        <v>951</v>
      </c>
      <c r="G525" s="49">
        <v>70000</v>
      </c>
      <c r="H525" s="49">
        <v>5368.48</v>
      </c>
      <c r="I525" s="32">
        <v>25</v>
      </c>
      <c r="J525" s="94">
        <v>2009</v>
      </c>
      <c r="K525" s="59">
        <f t="shared" si="90"/>
        <v>4970</v>
      </c>
      <c r="L525" s="59">
        <f t="shared" si="89"/>
        <v>770.00000000000011</v>
      </c>
      <c r="M525" s="94">
        <v>2128</v>
      </c>
      <c r="N525" s="51">
        <f t="shared" si="92"/>
        <v>4963</v>
      </c>
      <c r="O525" s="51"/>
      <c r="P525" s="51">
        <f t="shared" si="93"/>
        <v>4137</v>
      </c>
      <c r="Q525" s="32">
        <f t="shared" si="85"/>
        <v>9530.48</v>
      </c>
      <c r="R525" s="51">
        <f t="shared" si="86"/>
        <v>10703</v>
      </c>
      <c r="S525" s="51">
        <f t="shared" si="91"/>
        <v>60469.520000000004</v>
      </c>
      <c r="T525" s="55" t="s">
        <v>45</v>
      </c>
    </row>
    <row r="526" spans="1:20" s="15" customFormat="1" x14ac:dyDescent="0.25">
      <c r="A526" s="90">
        <v>521</v>
      </c>
      <c r="B526" s="28" t="s">
        <v>805</v>
      </c>
      <c r="C526" s="104" t="s">
        <v>942</v>
      </c>
      <c r="D526" s="28" t="s">
        <v>780</v>
      </c>
      <c r="E526" s="28" t="s">
        <v>153</v>
      </c>
      <c r="F526" s="29" t="s">
        <v>951</v>
      </c>
      <c r="G526" s="49">
        <v>70000</v>
      </c>
      <c r="H526" s="49">
        <v>5051</v>
      </c>
      <c r="I526" s="32">
        <v>25</v>
      </c>
      <c r="J526" s="94">
        <v>2009</v>
      </c>
      <c r="K526" s="59">
        <f t="shared" si="90"/>
        <v>4970</v>
      </c>
      <c r="L526" s="59">
        <f t="shared" si="89"/>
        <v>770.00000000000011</v>
      </c>
      <c r="M526" s="94">
        <v>2128</v>
      </c>
      <c r="N526" s="51">
        <f t="shared" si="92"/>
        <v>4963</v>
      </c>
      <c r="O526" s="51"/>
      <c r="P526" s="51">
        <f t="shared" si="93"/>
        <v>4137</v>
      </c>
      <c r="Q526" s="32">
        <f t="shared" si="85"/>
        <v>9213</v>
      </c>
      <c r="R526" s="51">
        <f t="shared" si="86"/>
        <v>10703</v>
      </c>
      <c r="S526" s="51">
        <f t="shared" si="91"/>
        <v>60787</v>
      </c>
      <c r="T526" s="55" t="s">
        <v>45</v>
      </c>
    </row>
    <row r="527" spans="1:20" s="15" customFormat="1" x14ac:dyDescent="0.25">
      <c r="A527" s="90">
        <v>522</v>
      </c>
      <c r="B527" s="28" t="s">
        <v>465</v>
      </c>
      <c r="C527" s="104" t="s">
        <v>943</v>
      </c>
      <c r="D527" s="28" t="s">
        <v>780</v>
      </c>
      <c r="E527" s="28" t="s">
        <v>153</v>
      </c>
      <c r="F527" s="29" t="s">
        <v>951</v>
      </c>
      <c r="G527" s="30">
        <v>70000</v>
      </c>
      <c r="H527" s="30">
        <v>5368.48</v>
      </c>
      <c r="I527" s="32">
        <v>25</v>
      </c>
      <c r="J527" s="53">
        <v>2009</v>
      </c>
      <c r="K527" s="54">
        <f>+G527*7.1%</f>
        <v>4970</v>
      </c>
      <c r="L527" s="54">
        <f>+G527*1.1%</f>
        <v>770.00000000000011</v>
      </c>
      <c r="M527" s="53">
        <v>2128</v>
      </c>
      <c r="N527" s="32">
        <f t="shared" si="92"/>
        <v>4963</v>
      </c>
      <c r="O527" s="32"/>
      <c r="P527" s="32">
        <f t="shared" si="93"/>
        <v>4137</v>
      </c>
      <c r="Q527" s="32">
        <f t="shared" si="85"/>
        <v>9530.48</v>
      </c>
      <c r="R527" s="32">
        <f t="shared" si="86"/>
        <v>10703</v>
      </c>
      <c r="S527" s="32">
        <f t="shared" si="91"/>
        <v>60469.520000000004</v>
      </c>
      <c r="T527" s="55" t="s">
        <v>45</v>
      </c>
    </row>
    <row r="528" spans="1:20" s="15" customFormat="1" x14ac:dyDescent="0.25">
      <c r="A528" s="90">
        <v>523</v>
      </c>
      <c r="B528" s="28" t="s">
        <v>790</v>
      </c>
      <c r="C528" s="104" t="s">
        <v>943</v>
      </c>
      <c r="D528" s="28" t="s">
        <v>780</v>
      </c>
      <c r="E528" s="28" t="s">
        <v>177</v>
      </c>
      <c r="F528" s="29" t="s">
        <v>951</v>
      </c>
      <c r="G528" s="49">
        <v>45000</v>
      </c>
      <c r="H528" s="94">
        <v>1148.33</v>
      </c>
      <c r="I528" s="32">
        <v>25</v>
      </c>
      <c r="J528" s="94">
        <v>1291.5</v>
      </c>
      <c r="K528" s="59">
        <f t="shared" si="90"/>
        <v>3194.9999999999995</v>
      </c>
      <c r="L528" s="59">
        <f t="shared" si="89"/>
        <v>495.00000000000006</v>
      </c>
      <c r="M528" s="94">
        <v>1368</v>
      </c>
      <c r="N528" s="51">
        <f t="shared" si="92"/>
        <v>3190.5</v>
      </c>
      <c r="O528" s="51"/>
      <c r="P528" s="51">
        <f t="shared" si="93"/>
        <v>2659.5</v>
      </c>
      <c r="Q528" s="32">
        <f t="shared" si="85"/>
        <v>3832.83</v>
      </c>
      <c r="R528" s="51">
        <f t="shared" si="86"/>
        <v>6880.5</v>
      </c>
      <c r="S528" s="51">
        <f t="shared" si="91"/>
        <v>41167.17</v>
      </c>
      <c r="T528" s="55" t="s">
        <v>45</v>
      </c>
    </row>
    <row r="529" spans="1:20" s="15" customFormat="1" x14ac:dyDescent="0.25">
      <c r="A529" s="90">
        <v>524</v>
      </c>
      <c r="B529" s="28" t="s">
        <v>806</v>
      </c>
      <c r="C529" s="104" t="s">
        <v>943</v>
      </c>
      <c r="D529" s="28" t="s">
        <v>780</v>
      </c>
      <c r="E529" s="28" t="s">
        <v>177</v>
      </c>
      <c r="F529" s="29" t="s">
        <v>951</v>
      </c>
      <c r="G529" s="49">
        <v>45000</v>
      </c>
      <c r="H529" s="94">
        <v>1148.33</v>
      </c>
      <c r="I529" s="32">
        <v>25</v>
      </c>
      <c r="J529" s="94">
        <v>1291.5</v>
      </c>
      <c r="K529" s="59">
        <f t="shared" si="90"/>
        <v>3194.9999999999995</v>
      </c>
      <c r="L529" s="59">
        <f t="shared" si="89"/>
        <v>495.00000000000006</v>
      </c>
      <c r="M529" s="94">
        <v>1368</v>
      </c>
      <c r="N529" s="51">
        <f t="shared" si="92"/>
        <v>3190.5</v>
      </c>
      <c r="O529" s="51"/>
      <c r="P529" s="51">
        <f t="shared" si="93"/>
        <v>2659.5</v>
      </c>
      <c r="Q529" s="32">
        <f t="shared" si="85"/>
        <v>3832.83</v>
      </c>
      <c r="R529" s="51">
        <f t="shared" si="86"/>
        <v>6880.5</v>
      </c>
      <c r="S529" s="51">
        <f t="shared" si="91"/>
        <v>41167.17</v>
      </c>
      <c r="T529" s="55" t="s">
        <v>45</v>
      </c>
    </row>
    <row r="530" spans="1:20" s="15" customFormat="1" x14ac:dyDescent="0.25">
      <c r="A530" s="90">
        <v>525</v>
      </c>
      <c r="B530" s="28" t="s">
        <v>782</v>
      </c>
      <c r="C530" s="104" t="s">
        <v>943</v>
      </c>
      <c r="D530" s="28" t="s">
        <v>780</v>
      </c>
      <c r="E530" s="28" t="s">
        <v>908</v>
      </c>
      <c r="F530" s="29" t="s">
        <v>951</v>
      </c>
      <c r="G530" s="49">
        <v>41000</v>
      </c>
      <c r="H530" s="50">
        <v>345.68</v>
      </c>
      <c r="I530" s="32">
        <v>25</v>
      </c>
      <c r="J530" s="94">
        <v>1176.7</v>
      </c>
      <c r="K530" s="59">
        <f t="shared" si="90"/>
        <v>2910.9999999999995</v>
      </c>
      <c r="L530" s="59">
        <f t="shared" si="89"/>
        <v>451.00000000000006</v>
      </c>
      <c r="M530" s="94">
        <v>1246.4000000000001</v>
      </c>
      <c r="N530" s="51">
        <f t="shared" si="92"/>
        <v>2906.9</v>
      </c>
      <c r="O530" s="51"/>
      <c r="P530" s="51">
        <f t="shared" si="93"/>
        <v>2423.1000000000004</v>
      </c>
      <c r="Q530" s="32">
        <f t="shared" si="85"/>
        <v>2793.78</v>
      </c>
      <c r="R530" s="51">
        <f t="shared" si="86"/>
        <v>6268.9</v>
      </c>
      <c r="S530" s="51">
        <f t="shared" si="91"/>
        <v>38206.22</v>
      </c>
      <c r="T530" s="55" t="s">
        <v>45</v>
      </c>
    </row>
    <row r="531" spans="1:20" s="15" customFormat="1" x14ac:dyDescent="0.25">
      <c r="A531" s="90">
        <v>526</v>
      </c>
      <c r="B531" s="28" t="s">
        <v>792</v>
      </c>
      <c r="C531" s="104" t="s">
        <v>943</v>
      </c>
      <c r="D531" s="28" t="s">
        <v>780</v>
      </c>
      <c r="E531" s="28" t="s">
        <v>122</v>
      </c>
      <c r="F531" s="29" t="s">
        <v>950</v>
      </c>
      <c r="G531" s="49">
        <v>42000</v>
      </c>
      <c r="H531" s="49">
        <v>486.81</v>
      </c>
      <c r="I531" s="32">
        <v>25</v>
      </c>
      <c r="J531" s="94">
        <v>1205.4000000000001</v>
      </c>
      <c r="K531" s="59">
        <f t="shared" si="90"/>
        <v>2981.9999999999995</v>
      </c>
      <c r="L531" s="59">
        <f t="shared" si="89"/>
        <v>462.00000000000006</v>
      </c>
      <c r="M531" s="94">
        <v>1276.8</v>
      </c>
      <c r="N531" s="51">
        <f t="shared" si="92"/>
        <v>2977.8</v>
      </c>
      <c r="O531" s="51"/>
      <c r="P531" s="51">
        <f t="shared" si="93"/>
        <v>2482.1999999999998</v>
      </c>
      <c r="Q531" s="32">
        <f t="shared" si="85"/>
        <v>2994.01</v>
      </c>
      <c r="R531" s="51">
        <f t="shared" si="86"/>
        <v>6421.7999999999993</v>
      </c>
      <c r="S531" s="51">
        <f t="shared" si="91"/>
        <v>39005.99</v>
      </c>
      <c r="T531" s="55" t="s">
        <v>45</v>
      </c>
    </row>
    <row r="532" spans="1:20" s="15" customFormat="1" x14ac:dyDescent="0.25">
      <c r="A532" s="90">
        <v>527</v>
      </c>
      <c r="B532" s="28" t="s">
        <v>781</v>
      </c>
      <c r="C532" s="104" t="s">
        <v>942</v>
      </c>
      <c r="D532" s="28" t="s">
        <v>780</v>
      </c>
      <c r="E532" s="28" t="s">
        <v>109</v>
      </c>
      <c r="F532" s="29" t="s">
        <v>951</v>
      </c>
      <c r="G532" s="49">
        <v>25000</v>
      </c>
      <c r="H532" s="50">
        <v>0</v>
      </c>
      <c r="I532" s="32">
        <v>25</v>
      </c>
      <c r="J532" s="94">
        <v>717.5</v>
      </c>
      <c r="K532" s="59">
        <f t="shared" si="90"/>
        <v>1774.9999999999998</v>
      </c>
      <c r="L532" s="59">
        <f t="shared" si="89"/>
        <v>275</v>
      </c>
      <c r="M532" s="94">
        <v>760</v>
      </c>
      <c r="N532" s="51">
        <f t="shared" si="92"/>
        <v>1772.5000000000002</v>
      </c>
      <c r="O532" s="51"/>
      <c r="P532" s="51">
        <f t="shared" si="93"/>
        <v>1477.5</v>
      </c>
      <c r="Q532" s="32">
        <f t="shared" si="85"/>
        <v>1502.5</v>
      </c>
      <c r="R532" s="51">
        <f t="shared" si="86"/>
        <v>3822.5</v>
      </c>
      <c r="S532" s="51">
        <f t="shared" si="91"/>
        <v>23497.5</v>
      </c>
      <c r="T532" s="55" t="s">
        <v>45</v>
      </c>
    </row>
    <row r="533" spans="1:20" s="15" customFormat="1" x14ac:dyDescent="0.25">
      <c r="A533" s="90">
        <v>528</v>
      </c>
      <c r="B533" s="28" t="s">
        <v>786</v>
      </c>
      <c r="C533" s="104" t="s">
        <v>942</v>
      </c>
      <c r="D533" s="28" t="s">
        <v>780</v>
      </c>
      <c r="E533" s="28" t="s">
        <v>123</v>
      </c>
      <c r="F533" s="29" t="s">
        <v>951</v>
      </c>
      <c r="G533" s="49">
        <v>25000</v>
      </c>
      <c r="H533" s="50">
        <v>0</v>
      </c>
      <c r="I533" s="32">
        <v>25</v>
      </c>
      <c r="J533" s="94">
        <v>717.5</v>
      </c>
      <c r="K533" s="59">
        <f t="shared" si="90"/>
        <v>1774.9999999999998</v>
      </c>
      <c r="L533" s="59">
        <f t="shared" si="89"/>
        <v>275</v>
      </c>
      <c r="M533" s="94">
        <v>760</v>
      </c>
      <c r="N533" s="51">
        <f t="shared" si="92"/>
        <v>1772.5000000000002</v>
      </c>
      <c r="O533" s="51"/>
      <c r="P533" s="51">
        <f t="shared" si="93"/>
        <v>1477.5</v>
      </c>
      <c r="Q533" s="32">
        <f t="shared" ref="Q533:Q596" si="94">+H533+I533+J533+M533+O533</f>
        <v>1502.5</v>
      </c>
      <c r="R533" s="51">
        <f t="shared" ref="R533:R596" si="95">+K533+L533+N533</f>
        <v>3822.5</v>
      </c>
      <c r="S533" s="51">
        <f t="shared" si="91"/>
        <v>23497.5</v>
      </c>
      <c r="T533" s="55" t="s">
        <v>45</v>
      </c>
    </row>
    <row r="534" spans="1:20" s="15" customFormat="1" x14ac:dyDescent="0.25">
      <c r="A534" s="90">
        <v>529</v>
      </c>
      <c r="B534" s="28" t="s">
        <v>783</v>
      </c>
      <c r="C534" s="104" t="s">
        <v>942</v>
      </c>
      <c r="D534" s="28" t="s">
        <v>780</v>
      </c>
      <c r="E534" s="28" t="s">
        <v>37</v>
      </c>
      <c r="F534" s="29" t="s">
        <v>951</v>
      </c>
      <c r="G534" s="49">
        <v>25000</v>
      </c>
      <c r="H534" s="50">
        <v>0</v>
      </c>
      <c r="I534" s="32">
        <v>25</v>
      </c>
      <c r="J534" s="94">
        <v>717.5</v>
      </c>
      <c r="K534" s="59">
        <f t="shared" si="90"/>
        <v>1774.9999999999998</v>
      </c>
      <c r="L534" s="59">
        <f t="shared" si="89"/>
        <v>275</v>
      </c>
      <c r="M534" s="94">
        <v>760</v>
      </c>
      <c r="N534" s="51">
        <f t="shared" si="92"/>
        <v>1772.5000000000002</v>
      </c>
      <c r="O534" s="51"/>
      <c r="P534" s="51">
        <f t="shared" si="93"/>
        <v>1477.5</v>
      </c>
      <c r="Q534" s="32">
        <f t="shared" si="94"/>
        <v>1502.5</v>
      </c>
      <c r="R534" s="51">
        <f t="shared" si="95"/>
        <v>3822.5</v>
      </c>
      <c r="S534" s="51">
        <f t="shared" si="91"/>
        <v>23497.5</v>
      </c>
      <c r="T534" s="55" t="s">
        <v>45</v>
      </c>
    </row>
    <row r="535" spans="1:20" s="15" customFormat="1" x14ac:dyDescent="0.25">
      <c r="A535" s="90">
        <v>530</v>
      </c>
      <c r="B535" s="28" t="s">
        <v>785</v>
      </c>
      <c r="C535" s="104" t="s">
        <v>942</v>
      </c>
      <c r="D535" s="28" t="s">
        <v>780</v>
      </c>
      <c r="E535" s="28" t="s">
        <v>37</v>
      </c>
      <c r="F535" s="29" t="s">
        <v>951</v>
      </c>
      <c r="G535" s="49">
        <v>25000</v>
      </c>
      <c r="H535" s="50">
        <v>0</v>
      </c>
      <c r="I535" s="32">
        <v>25</v>
      </c>
      <c r="J535" s="94">
        <v>717.5</v>
      </c>
      <c r="K535" s="59">
        <f t="shared" si="90"/>
        <v>1774.9999999999998</v>
      </c>
      <c r="L535" s="59">
        <f t="shared" si="89"/>
        <v>275</v>
      </c>
      <c r="M535" s="94">
        <v>760</v>
      </c>
      <c r="N535" s="51">
        <f t="shared" si="92"/>
        <v>1772.5000000000002</v>
      </c>
      <c r="O535" s="51"/>
      <c r="P535" s="51">
        <f t="shared" si="93"/>
        <v>1477.5</v>
      </c>
      <c r="Q535" s="32">
        <f t="shared" si="94"/>
        <v>1502.5</v>
      </c>
      <c r="R535" s="51">
        <f t="shared" si="95"/>
        <v>3822.5</v>
      </c>
      <c r="S535" s="51">
        <f t="shared" si="91"/>
        <v>23497.5</v>
      </c>
      <c r="T535" s="55" t="s">
        <v>45</v>
      </c>
    </row>
    <row r="536" spans="1:20" s="15" customFormat="1" x14ac:dyDescent="0.25">
      <c r="A536" s="90">
        <v>531</v>
      </c>
      <c r="B536" s="28" t="s">
        <v>791</v>
      </c>
      <c r="C536" s="104" t="s">
        <v>943</v>
      </c>
      <c r="D536" s="28" t="s">
        <v>780</v>
      </c>
      <c r="E536" s="28" t="s">
        <v>37</v>
      </c>
      <c r="F536" s="29" t="s">
        <v>951</v>
      </c>
      <c r="G536" s="49">
        <v>25000</v>
      </c>
      <c r="H536" s="50">
        <v>0</v>
      </c>
      <c r="I536" s="32">
        <v>25</v>
      </c>
      <c r="J536" s="94">
        <v>717.5</v>
      </c>
      <c r="K536" s="59">
        <f t="shared" si="90"/>
        <v>1774.9999999999998</v>
      </c>
      <c r="L536" s="59">
        <f t="shared" si="89"/>
        <v>275</v>
      </c>
      <c r="M536" s="94">
        <v>760</v>
      </c>
      <c r="N536" s="51">
        <f t="shared" si="92"/>
        <v>1772.5000000000002</v>
      </c>
      <c r="O536" s="51"/>
      <c r="P536" s="51">
        <f t="shared" si="93"/>
        <v>1477.5</v>
      </c>
      <c r="Q536" s="32">
        <f t="shared" si="94"/>
        <v>1502.5</v>
      </c>
      <c r="R536" s="51">
        <f t="shared" si="95"/>
        <v>3822.5</v>
      </c>
      <c r="S536" s="51">
        <f t="shared" si="91"/>
        <v>23497.5</v>
      </c>
      <c r="T536" s="55" t="s">
        <v>45</v>
      </c>
    </row>
    <row r="537" spans="1:20" s="15" customFormat="1" x14ac:dyDescent="0.25">
      <c r="A537" s="90">
        <v>532</v>
      </c>
      <c r="B537" s="28" t="s">
        <v>797</v>
      </c>
      <c r="C537" s="104" t="s">
        <v>942</v>
      </c>
      <c r="D537" s="28" t="s">
        <v>780</v>
      </c>
      <c r="E537" s="28" t="s">
        <v>70</v>
      </c>
      <c r="F537" s="29" t="s">
        <v>950</v>
      </c>
      <c r="G537" s="49">
        <v>25000</v>
      </c>
      <c r="H537" s="50">
        <v>0</v>
      </c>
      <c r="I537" s="32">
        <v>25</v>
      </c>
      <c r="J537" s="94">
        <v>717.5</v>
      </c>
      <c r="K537" s="59">
        <f t="shared" si="90"/>
        <v>1774.9999999999998</v>
      </c>
      <c r="L537" s="59">
        <f t="shared" si="89"/>
        <v>275</v>
      </c>
      <c r="M537" s="94">
        <v>760</v>
      </c>
      <c r="N537" s="51">
        <f t="shared" si="92"/>
        <v>1772.5000000000002</v>
      </c>
      <c r="O537" s="51"/>
      <c r="P537" s="51">
        <f t="shared" si="93"/>
        <v>1477.5</v>
      </c>
      <c r="Q537" s="32">
        <f t="shared" si="94"/>
        <v>1502.5</v>
      </c>
      <c r="R537" s="51">
        <f t="shared" si="95"/>
        <v>3822.5</v>
      </c>
      <c r="S537" s="51">
        <f t="shared" si="91"/>
        <v>23497.5</v>
      </c>
      <c r="T537" s="55" t="s">
        <v>45</v>
      </c>
    </row>
    <row r="538" spans="1:20" s="15" customFormat="1" x14ac:dyDescent="0.25">
      <c r="A538" s="90">
        <v>533</v>
      </c>
      <c r="B538" s="28" t="s">
        <v>1098</v>
      </c>
      <c r="C538" s="104" t="s">
        <v>942</v>
      </c>
      <c r="D538" s="28" t="s">
        <v>780</v>
      </c>
      <c r="E538" s="28" t="s">
        <v>939</v>
      </c>
      <c r="F538" s="29" t="s">
        <v>950</v>
      </c>
      <c r="G538" s="49">
        <v>16500</v>
      </c>
      <c r="H538" s="31">
        <v>0</v>
      </c>
      <c r="I538" s="32">
        <v>25</v>
      </c>
      <c r="J538" s="94">
        <v>473.55</v>
      </c>
      <c r="K538" s="59">
        <f t="shared" si="90"/>
        <v>1171.5</v>
      </c>
      <c r="L538" s="59">
        <f t="shared" si="89"/>
        <v>181.50000000000003</v>
      </c>
      <c r="M538" s="94">
        <v>501.6</v>
      </c>
      <c r="N538" s="51">
        <f t="shared" si="92"/>
        <v>1169.8500000000001</v>
      </c>
      <c r="O538" s="51"/>
      <c r="P538" s="51">
        <f t="shared" si="93"/>
        <v>975.15000000000009</v>
      </c>
      <c r="Q538" s="32">
        <f t="shared" si="94"/>
        <v>1000.1500000000001</v>
      </c>
      <c r="R538" s="51">
        <f t="shared" si="95"/>
        <v>2522.8500000000004</v>
      </c>
      <c r="S538" s="51">
        <f t="shared" si="91"/>
        <v>15499.85</v>
      </c>
      <c r="T538" s="55" t="s">
        <v>45</v>
      </c>
    </row>
    <row r="539" spans="1:20" s="15" customFormat="1" x14ac:dyDescent="0.25">
      <c r="A539" s="90">
        <v>534</v>
      </c>
      <c r="B539" s="28" t="s">
        <v>1106</v>
      </c>
      <c r="C539" s="104" t="s">
        <v>942</v>
      </c>
      <c r="D539" s="28" t="s">
        <v>780</v>
      </c>
      <c r="E539" s="28" t="s">
        <v>37</v>
      </c>
      <c r="F539" s="29" t="s">
        <v>950</v>
      </c>
      <c r="G539" s="49">
        <v>25000</v>
      </c>
      <c r="H539" s="31">
        <v>0</v>
      </c>
      <c r="I539" s="32">
        <v>25</v>
      </c>
      <c r="J539" s="94">
        <v>717.5</v>
      </c>
      <c r="K539" s="59">
        <f t="shared" si="90"/>
        <v>1774.9999999999998</v>
      </c>
      <c r="L539" s="59">
        <f t="shared" si="89"/>
        <v>275</v>
      </c>
      <c r="M539" s="94">
        <v>760</v>
      </c>
      <c r="N539" s="51">
        <f t="shared" si="92"/>
        <v>1772.5000000000002</v>
      </c>
      <c r="O539" s="51"/>
      <c r="P539" s="51">
        <f t="shared" si="93"/>
        <v>1477.5</v>
      </c>
      <c r="Q539" s="32">
        <f t="shared" si="94"/>
        <v>1502.5</v>
      </c>
      <c r="R539" s="51">
        <f t="shared" si="95"/>
        <v>3822.5</v>
      </c>
      <c r="S539" s="51">
        <f t="shared" si="91"/>
        <v>23497.5</v>
      </c>
      <c r="T539" s="55" t="s">
        <v>45</v>
      </c>
    </row>
    <row r="540" spans="1:20" s="15" customFormat="1" x14ac:dyDescent="0.25">
      <c r="A540" s="90">
        <v>535</v>
      </c>
      <c r="B540" s="28" t="s">
        <v>784</v>
      </c>
      <c r="C540" s="104" t="s">
        <v>942</v>
      </c>
      <c r="D540" s="28" t="s">
        <v>780</v>
      </c>
      <c r="E540" s="28" t="s">
        <v>67</v>
      </c>
      <c r="F540" s="29" t="s">
        <v>951</v>
      </c>
      <c r="G540" s="49">
        <v>25000</v>
      </c>
      <c r="H540" s="50">
        <v>0</v>
      </c>
      <c r="I540" s="32">
        <v>25</v>
      </c>
      <c r="J540" s="94">
        <v>717.5</v>
      </c>
      <c r="K540" s="59">
        <f t="shared" si="90"/>
        <v>1774.9999999999998</v>
      </c>
      <c r="L540" s="59">
        <f t="shared" si="89"/>
        <v>275</v>
      </c>
      <c r="M540" s="94">
        <v>760</v>
      </c>
      <c r="N540" s="51">
        <f t="shared" si="92"/>
        <v>1772.5000000000002</v>
      </c>
      <c r="O540" s="51"/>
      <c r="P540" s="51">
        <f t="shared" si="93"/>
        <v>1477.5</v>
      </c>
      <c r="Q540" s="32">
        <f t="shared" si="94"/>
        <v>1502.5</v>
      </c>
      <c r="R540" s="51">
        <f t="shared" si="95"/>
        <v>3822.5</v>
      </c>
      <c r="S540" s="51">
        <f t="shared" si="91"/>
        <v>23497.5</v>
      </c>
      <c r="T540" s="55" t="s">
        <v>45</v>
      </c>
    </row>
    <row r="541" spans="1:20" s="15" customFormat="1" x14ac:dyDescent="0.25">
      <c r="A541" s="90">
        <v>536</v>
      </c>
      <c r="B541" s="28" t="s">
        <v>793</v>
      </c>
      <c r="C541" s="104" t="s">
        <v>942</v>
      </c>
      <c r="D541" s="28" t="s">
        <v>780</v>
      </c>
      <c r="E541" s="28" t="s">
        <v>64</v>
      </c>
      <c r="F541" s="29" t="s">
        <v>951</v>
      </c>
      <c r="G541" s="49">
        <v>25000</v>
      </c>
      <c r="H541" s="50">
        <v>0</v>
      </c>
      <c r="I541" s="32">
        <v>25</v>
      </c>
      <c r="J541" s="94">
        <v>717.5</v>
      </c>
      <c r="K541" s="59">
        <f t="shared" si="90"/>
        <v>1774.9999999999998</v>
      </c>
      <c r="L541" s="59">
        <f t="shared" si="89"/>
        <v>275</v>
      </c>
      <c r="M541" s="94">
        <v>760</v>
      </c>
      <c r="N541" s="51">
        <f t="shared" si="92"/>
        <v>1772.5000000000002</v>
      </c>
      <c r="O541" s="51"/>
      <c r="P541" s="51">
        <f t="shared" si="93"/>
        <v>1477.5</v>
      </c>
      <c r="Q541" s="32">
        <f t="shared" si="94"/>
        <v>1502.5</v>
      </c>
      <c r="R541" s="51">
        <f t="shared" si="95"/>
        <v>3822.5</v>
      </c>
      <c r="S541" s="51">
        <f t="shared" si="91"/>
        <v>23497.5</v>
      </c>
      <c r="T541" s="55" t="s">
        <v>45</v>
      </c>
    </row>
    <row r="542" spans="1:20" s="15" customFormat="1" x14ac:dyDescent="0.25">
      <c r="A542" s="90">
        <v>537</v>
      </c>
      <c r="B542" s="28" t="s">
        <v>804</v>
      </c>
      <c r="C542" s="104" t="s">
        <v>943</v>
      </c>
      <c r="D542" s="28" t="s">
        <v>780</v>
      </c>
      <c r="E542" s="28" t="s">
        <v>153</v>
      </c>
      <c r="F542" s="29" t="s">
        <v>951</v>
      </c>
      <c r="G542" s="49">
        <v>70000</v>
      </c>
      <c r="H542" s="49">
        <v>5368.48</v>
      </c>
      <c r="I542" s="32">
        <v>25</v>
      </c>
      <c r="J542" s="94">
        <v>2009</v>
      </c>
      <c r="K542" s="59">
        <f t="shared" si="90"/>
        <v>4970</v>
      </c>
      <c r="L542" s="59">
        <f t="shared" si="89"/>
        <v>770.00000000000011</v>
      </c>
      <c r="M542" s="94">
        <v>2128</v>
      </c>
      <c r="N542" s="51">
        <f t="shared" si="92"/>
        <v>4963</v>
      </c>
      <c r="O542" s="51"/>
      <c r="P542" s="51">
        <f t="shared" si="93"/>
        <v>4137</v>
      </c>
      <c r="Q542" s="32">
        <f t="shared" si="94"/>
        <v>9530.48</v>
      </c>
      <c r="R542" s="51">
        <f t="shared" si="95"/>
        <v>10703</v>
      </c>
      <c r="S542" s="51">
        <f t="shared" si="91"/>
        <v>60469.520000000004</v>
      </c>
      <c r="T542" s="55" t="s">
        <v>45</v>
      </c>
    </row>
    <row r="543" spans="1:20" s="15" customFormat="1" x14ac:dyDescent="0.25">
      <c r="A543" s="90">
        <v>538</v>
      </c>
      <c r="B543" s="28" t="s">
        <v>789</v>
      </c>
      <c r="C543" s="104" t="s">
        <v>942</v>
      </c>
      <c r="D543" s="28" t="s">
        <v>780</v>
      </c>
      <c r="E543" s="28" t="s">
        <v>143</v>
      </c>
      <c r="F543" s="29" t="s">
        <v>951</v>
      </c>
      <c r="G543" s="49">
        <v>22000</v>
      </c>
      <c r="H543" s="50">
        <v>0</v>
      </c>
      <c r="I543" s="32">
        <v>25</v>
      </c>
      <c r="J543" s="94">
        <v>631.4</v>
      </c>
      <c r="K543" s="59">
        <f t="shared" si="90"/>
        <v>1561.9999999999998</v>
      </c>
      <c r="L543" s="59">
        <f t="shared" si="89"/>
        <v>242.00000000000003</v>
      </c>
      <c r="M543" s="94">
        <v>668.8</v>
      </c>
      <c r="N543" s="51">
        <f t="shared" si="92"/>
        <v>1559.8000000000002</v>
      </c>
      <c r="O543" s="51"/>
      <c r="P543" s="51">
        <f t="shared" si="93"/>
        <v>1300.1999999999998</v>
      </c>
      <c r="Q543" s="32">
        <f t="shared" si="94"/>
        <v>1325.1999999999998</v>
      </c>
      <c r="R543" s="51">
        <f t="shared" si="95"/>
        <v>3363.8</v>
      </c>
      <c r="S543" s="51">
        <f t="shared" si="91"/>
        <v>20674.8</v>
      </c>
      <c r="T543" s="55" t="s">
        <v>45</v>
      </c>
    </row>
    <row r="544" spans="1:20" s="15" customFormat="1" x14ac:dyDescent="0.25">
      <c r="A544" s="90">
        <v>539</v>
      </c>
      <c r="B544" s="28" t="s">
        <v>1052</v>
      </c>
      <c r="C544" s="104" t="s">
        <v>943</v>
      </c>
      <c r="D544" s="28" t="s">
        <v>780</v>
      </c>
      <c r="E544" s="28" t="s">
        <v>153</v>
      </c>
      <c r="F544" s="29" t="s">
        <v>951</v>
      </c>
      <c r="G544" s="49">
        <v>50500</v>
      </c>
      <c r="H544" s="94">
        <v>1924.57</v>
      </c>
      <c r="I544" s="32">
        <v>25</v>
      </c>
      <c r="J544" s="94">
        <v>1449.35</v>
      </c>
      <c r="K544" s="59">
        <f t="shared" si="90"/>
        <v>3585.4999999999995</v>
      </c>
      <c r="L544" s="59">
        <f t="shared" si="89"/>
        <v>555.5</v>
      </c>
      <c r="M544" s="94">
        <v>1535.2</v>
      </c>
      <c r="N544" s="51">
        <f t="shared" si="92"/>
        <v>3580.4500000000003</v>
      </c>
      <c r="O544" s="51"/>
      <c r="P544" s="51">
        <f t="shared" si="93"/>
        <v>2984.55</v>
      </c>
      <c r="Q544" s="32">
        <f t="shared" si="94"/>
        <v>4934.12</v>
      </c>
      <c r="R544" s="51">
        <f t="shared" si="95"/>
        <v>7721.4500000000007</v>
      </c>
      <c r="S544" s="51">
        <f t="shared" si="91"/>
        <v>45565.88</v>
      </c>
      <c r="T544" s="55" t="s">
        <v>45</v>
      </c>
    </row>
    <row r="545" spans="1:20" s="15" customFormat="1" x14ac:dyDescent="0.25">
      <c r="A545" s="90">
        <v>540</v>
      </c>
      <c r="B545" s="28" t="s">
        <v>796</v>
      </c>
      <c r="C545" s="104" t="s">
        <v>942</v>
      </c>
      <c r="D545" s="28" t="s">
        <v>780</v>
      </c>
      <c r="E545" s="28" t="s">
        <v>198</v>
      </c>
      <c r="F545" s="29" t="s">
        <v>946</v>
      </c>
      <c r="G545" s="49">
        <v>12650</v>
      </c>
      <c r="H545" s="50">
        <v>0</v>
      </c>
      <c r="I545" s="32">
        <v>25</v>
      </c>
      <c r="J545" s="94">
        <v>363.06</v>
      </c>
      <c r="K545" s="59">
        <f t="shared" si="90"/>
        <v>898.14999999999986</v>
      </c>
      <c r="L545" s="59">
        <f t="shared" si="89"/>
        <v>139.15</v>
      </c>
      <c r="M545" s="94">
        <v>384.56</v>
      </c>
      <c r="N545" s="51">
        <f t="shared" si="92"/>
        <v>896.8850000000001</v>
      </c>
      <c r="O545" s="51"/>
      <c r="P545" s="51">
        <f t="shared" si="93"/>
        <v>747.62</v>
      </c>
      <c r="Q545" s="32">
        <f t="shared" si="94"/>
        <v>772.62</v>
      </c>
      <c r="R545" s="51">
        <f t="shared" si="95"/>
        <v>1934.1849999999999</v>
      </c>
      <c r="S545" s="51">
        <f t="shared" si="91"/>
        <v>11877.38</v>
      </c>
      <c r="T545" s="55" t="s">
        <v>45</v>
      </c>
    </row>
    <row r="546" spans="1:20" s="22" customFormat="1" x14ac:dyDescent="0.25">
      <c r="A546" s="90">
        <v>541</v>
      </c>
      <c r="B546" s="28" t="s">
        <v>613</v>
      </c>
      <c r="C546" s="104" t="s">
        <v>942</v>
      </c>
      <c r="D546" s="28" t="s">
        <v>279</v>
      </c>
      <c r="E546" s="28" t="s">
        <v>866</v>
      </c>
      <c r="F546" s="29" t="s">
        <v>951</v>
      </c>
      <c r="G546" s="30">
        <v>85000</v>
      </c>
      <c r="H546" s="30">
        <v>8180.15</v>
      </c>
      <c r="I546" s="32">
        <v>25</v>
      </c>
      <c r="J546" s="53">
        <v>2439.5</v>
      </c>
      <c r="K546" s="54">
        <f>+G546*7.1%</f>
        <v>6034.9999999999991</v>
      </c>
      <c r="L546" s="54">
        <f>+G546*1.1%</f>
        <v>935.00000000000011</v>
      </c>
      <c r="M546" s="53">
        <v>2584</v>
      </c>
      <c r="N546" s="32">
        <f t="shared" si="92"/>
        <v>6026.5</v>
      </c>
      <c r="O546" s="32"/>
      <c r="P546" s="32">
        <f t="shared" si="93"/>
        <v>5023.5</v>
      </c>
      <c r="Q546" s="32">
        <f t="shared" si="94"/>
        <v>13228.65</v>
      </c>
      <c r="R546" s="32">
        <f t="shared" si="95"/>
        <v>12996.5</v>
      </c>
      <c r="S546" s="32">
        <f t="shared" si="91"/>
        <v>71771.350000000006</v>
      </c>
      <c r="T546" s="55" t="s">
        <v>45</v>
      </c>
    </row>
    <row r="547" spans="1:20" s="15" customFormat="1" x14ac:dyDescent="0.25">
      <c r="A547" s="90">
        <v>542</v>
      </c>
      <c r="B547" s="28" t="s">
        <v>740</v>
      </c>
      <c r="C547" s="104" t="s">
        <v>942</v>
      </c>
      <c r="D547" s="28" t="s">
        <v>279</v>
      </c>
      <c r="E547" s="28" t="s">
        <v>869</v>
      </c>
      <c r="F547" s="29" t="s">
        <v>951</v>
      </c>
      <c r="G547" s="30">
        <v>75000</v>
      </c>
      <c r="H547" s="30">
        <v>5991.9</v>
      </c>
      <c r="I547" s="32">
        <v>25</v>
      </c>
      <c r="J547" s="53">
        <v>2152.5</v>
      </c>
      <c r="K547" s="54">
        <f t="shared" si="90"/>
        <v>5324.9999999999991</v>
      </c>
      <c r="L547" s="54">
        <f t="shared" si="89"/>
        <v>825.00000000000011</v>
      </c>
      <c r="M547" s="53">
        <v>2280</v>
      </c>
      <c r="N547" s="32">
        <f t="shared" si="92"/>
        <v>5317.5</v>
      </c>
      <c r="O547" s="32"/>
      <c r="P547" s="32">
        <f t="shared" si="93"/>
        <v>4432.5</v>
      </c>
      <c r="Q547" s="32">
        <f t="shared" si="94"/>
        <v>10449.4</v>
      </c>
      <c r="R547" s="32">
        <f t="shared" si="95"/>
        <v>11467.5</v>
      </c>
      <c r="S547" s="32">
        <f t="shared" si="91"/>
        <v>64550.6</v>
      </c>
      <c r="T547" s="55" t="s">
        <v>45</v>
      </c>
    </row>
    <row r="548" spans="1:20" s="15" customFormat="1" x14ac:dyDescent="0.25">
      <c r="A548" s="90">
        <v>543</v>
      </c>
      <c r="B548" s="28" t="s">
        <v>714</v>
      </c>
      <c r="C548" s="104" t="s">
        <v>943</v>
      </c>
      <c r="D548" s="28" t="s">
        <v>279</v>
      </c>
      <c r="E548" s="28" t="s">
        <v>153</v>
      </c>
      <c r="F548" s="29" t="s">
        <v>951</v>
      </c>
      <c r="G548" s="30">
        <v>70000</v>
      </c>
      <c r="H548" s="30">
        <v>5051</v>
      </c>
      <c r="I548" s="32">
        <v>25</v>
      </c>
      <c r="J548" s="53">
        <v>2009</v>
      </c>
      <c r="K548" s="54">
        <f t="shared" si="90"/>
        <v>4970</v>
      </c>
      <c r="L548" s="54">
        <f t="shared" si="89"/>
        <v>770.00000000000011</v>
      </c>
      <c r="M548" s="53">
        <v>2128</v>
      </c>
      <c r="N548" s="32">
        <f t="shared" si="92"/>
        <v>4963</v>
      </c>
      <c r="O548" s="32"/>
      <c r="P548" s="32">
        <f t="shared" si="93"/>
        <v>4137</v>
      </c>
      <c r="Q548" s="32">
        <f t="shared" si="94"/>
        <v>9213</v>
      </c>
      <c r="R548" s="32">
        <f t="shared" si="95"/>
        <v>10703</v>
      </c>
      <c r="S548" s="32">
        <f t="shared" si="91"/>
        <v>60787</v>
      </c>
      <c r="T548" s="55" t="s">
        <v>45</v>
      </c>
    </row>
    <row r="549" spans="1:20" s="15" customFormat="1" x14ac:dyDescent="0.25">
      <c r="A549" s="90">
        <v>544</v>
      </c>
      <c r="B549" s="28" t="s">
        <v>729</v>
      </c>
      <c r="C549" s="104" t="s">
        <v>942</v>
      </c>
      <c r="D549" s="28" t="s">
        <v>279</v>
      </c>
      <c r="E549" s="28" t="s">
        <v>153</v>
      </c>
      <c r="F549" s="29" t="s">
        <v>951</v>
      </c>
      <c r="G549" s="30">
        <v>70000</v>
      </c>
      <c r="H549" s="30">
        <v>5368.48</v>
      </c>
      <c r="I549" s="32">
        <v>25</v>
      </c>
      <c r="J549" s="53">
        <v>2009</v>
      </c>
      <c r="K549" s="54">
        <f t="shared" si="90"/>
        <v>4970</v>
      </c>
      <c r="L549" s="54">
        <f t="shared" si="89"/>
        <v>770.00000000000011</v>
      </c>
      <c r="M549" s="53">
        <v>2128</v>
      </c>
      <c r="N549" s="32">
        <f t="shared" si="92"/>
        <v>4963</v>
      </c>
      <c r="O549" s="32"/>
      <c r="P549" s="32">
        <f t="shared" si="93"/>
        <v>4137</v>
      </c>
      <c r="Q549" s="32">
        <f t="shared" si="94"/>
        <v>9530.48</v>
      </c>
      <c r="R549" s="32">
        <f t="shared" si="95"/>
        <v>10703</v>
      </c>
      <c r="S549" s="32">
        <f t="shared" si="91"/>
        <v>60469.520000000004</v>
      </c>
      <c r="T549" s="55" t="s">
        <v>45</v>
      </c>
    </row>
    <row r="550" spans="1:20" s="15" customFormat="1" x14ac:dyDescent="0.25">
      <c r="A550" s="90">
        <v>545</v>
      </c>
      <c r="B550" s="28" t="s">
        <v>731</v>
      </c>
      <c r="C550" s="104" t="s">
        <v>943</v>
      </c>
      <c r="D550" s="28" t="s">
        <v>279</v>
      </c>
      <c r="E550" s="28" t="s">
        <v>153</v>
      </c>
      <c r="F550" s="29" t="s">
        <v>951</v>
      </c>
      <c r="G550" s="30">
        <v>70000</v>
      </c>
      <c r="H550" s="30">
        <v>5368.48</v>
      </c>
      <c r="I550" s="32">
        <v>25</v>
      </c>
      <c r="J550" s="53">
        <v>2009</v>
      </c>
      <c r="K550" s="54">
        <f t="shared" si="90"/>
        <v>4970</v>
      </c>
      <c r="L550" s="54">
        <f t="shared" si="89"/>
        <v>770.00000000000011</v>
      </c>
      <c r="M550" s="53">
        <v>2128</v>
      </c>
      <c r="N550" s="32">
        <f t="shared" si="92"/>
        <v>4963</v>
      </c>
      <c r="O550" s="32"/>
      <c r="P550" s="32">
        <f t="shared" si="93"/>
        <v>4137</v>
      </c>
      <c r="Q550" s="32">
        <f t="shared" si="94"/>
        <v>9530.48</v>
      </c>
      <c r="R550" s="32">
        <f t="shared" si="95"/>
        <v>10703</v>
      </c>
      <c r="S550" s="32">
        <f t="shared" si="91"/>
        <v>60469.520000000004</v>
      </c>
      <c r="T550" s="55" t="s">
        <v>45</v>
      </c>
    </row>
    <row r="551" spans="1:20" s="15" customFormat="1" x14ac:dyDescent="0.25">
      <c r="A551" s="90">
        <v>546</v>
      </c>
      <c r="B551" s="28" t="s">
        <v>732</v>
      </c>
      <c r="C551" s="104" t="s">
        <v>942</v>
      </c>
      <c r="D551" s="28" t="s">
        <v>279</v>
      </c>
      <c r="E551" s="28" t="s">
        <v>153</v>
      </c>
      <c r="F551" s="29" t="s">
        <v>951</v>
      </c>
      <c r="G551" s="30">
        <v>70000</v>
      </c>
      <c r="H551" s="30">
        <v>5368.48</v>
      </c>
      <c r="I551" s="32">
        <v>25</v>
      </c>
      <c r="J551" s="53">
        <v>2009</v>
      </c>
      <c r="K551" s="54">
        <f t="shared" si="90"/>
        <v>4970</v>
      </c>
      <c r="L551" s="54">
        <f t="shared" si="89"/>
        <v>770.00000000000011</v>
      </c>
      <c r="M551" s="53">
        <v>2128</v>
      </c>
      <c r="N551" s="32">
        <f t="shared" si="92"/>
        <v>4963</v>
      </c>
      <c r="O551" s="32"/>
      <c r="P551" s="32">
        <f t="shared" si="93"/>
        <v>4137</v>
      </c>
      <c r="Q551" s="32">
        <f t="shared" si="94"/>
        <v>9530.48</v>
      </c>
      <c r="R551" s="32">
        <f t="shared" si="95"/>
        <v>10703</v>
      </c>
      <c r="S551" s="32">
        <f t="shared" si="91"/>
        <v>60469.520000000004</v>
      </c>
      <c r="T551" s="55" t="s">
        <v>45</v>
      </c>
    </row>
    <row r="552" spans="1:20" s="15" customFormat="1" x14ac:dyDescent="0.25">
      <c r="A552" s="90">
        <v>547</v>
      </c>
      <c r="B552" s="28" t="s">
        <v>734</v>
      </c>
      <c r="C552" s="104" t="s">
        <v>943</v>
      </c>
      <c r="D552" s="28" t="s">
        <v>279</v>
      </c>
      <c r="E552" s="28" t="s">
        <v>153</v>
      </c>
      <c r="F552" s="29" t="s">
        <v>951</v>
      </c>
      <c r="G552" s="30">
        <v>70000</v>
      </c>
      <c r="H552" s="30">
        <v>5368.48</v>
      </c>
      <c r="I552" s="32">
        <v>25</v>
      </c>
      <c r="J552" s="53">
        <v>2009</v>
      </c>
      <c r="K552" s="54">
        <f t="shared" si="90"/>
        <v>4970</v>
      </c>
      <c r="L552" s="54">
        <f t="shared" si="89"/>
        <v>770.00000000000011</v>
      </c>
      <c r="M552" s="53">
        <v>2128</v>
      </c>
      <c r="N552" s="32">
        <f t="shared" si="92"/>
        <v>4963</v>
      </c>
      <c r="O552" s="32"/>
      <c r="P552" s="32">
        <f t="shared" si="93"/>
        <v>4137</v>
      </c>
      <c r="Q552" s="32">
        <f t="shared" si="94"/>
        <v>9530.48</v>
      </c>
      <c r="R552" s="32">
        <f t="shared" si="95"/>
        <v>10703</v>
      </c>
      <c r="S552" s="32">
        <f t="shared" si="91"/>
        <v>60469.520000000004</v>
      </c>
      <c r="T552" s="55" t="s">
        <v>45</v>
      </c>
    </row>
    <row r="553" spans="1:20" s="15" customFormat="1" x14ac:dyDescent="0.25">
      <c r="A553" s="90">
        <v>548</v>
      </c>
      <c r="B553" s="28" t="s">
        <v>739</v>
      </c>
      <c r="C553" s="104" t="s">
        <v>942</v>
      </c>
      <c r="D553" s="28" t="s">
        <v>279</v>
      </c>
      <c r="E553" s="28" t="s">
        <v>153</v>
      </c>
      <c r="F553" s="29" t="s">
        <v>951</v>
      </c>
      <c r="G553" s="30">
        <v>70000</v>
      </c>
      <c r="H553" s="30">
        <v>5368.48</v>
      </c>
      <c r="I553" s="32">
        <v>25</v>
      </c>
      <c r="J553" s="53">
        <v>2009</v>
      </c>
      <c r="K553" s="54">
        <f t="shared" si="90"/>
        <v>4970</v>
      </c>
      <c r="L553" s="54">
        <f t="shared" si="89"/>
        <v>770.00000000000011</v>
      </c>
      <c r="M553" s="53">
        <v>2128</v>
      </c>
      <c r="N553" s="32">
        <f t="shared" si="92"/>
        <v>4963</v>
      </c>
      <c r="O553" s="32"/>
      <c r="P553" s="32">
        <f t="shared" si="93"/>
        <v>4137</v>
      </c>
      <c r="Q553" s="32">
        <f t="shared" si="94"/>
        <v>9530.48</v>
      </c>
      <c r="R553" s="32">
        <f t="shared" si="95"/>
        <v>10703</v>
      </c>
      <c r="S553" s="32">
        <f t="shared" si="91"/>
        <v>60469.520000000004</v>
      </c>
      <c r="T553" s="55" t="s">
        <v>45</v>
      </c>
    </row>
    <row r="554" spans="1:20" s="15" customFormat="1" x14ac:dyDescent="0.25">
      <c r="A554" s="90">
        <v>549</v>
      </c>
      <c r="B554" s="28" t="s">
        <v>741</v>
      </c>
      <c r="C554" s="104" t="s">
        <v>942</v>
      </c>
      <c r="D554" s="28" t="s">
        <v>279</v>
      </c>
      <c r="E554" s="28" t="s">
        <v>153</v>
      </c>
      <c r="F554" s="29" t="s">
        <v>951</v>
      </c>
      <c r="G554" s="30">
        <v>70000</v>
      </c>
      <c r="H554" s="30">
        <v>5051</v>
      </c>
      <c r="I554" s="32">
        <v>25</v>
      </c>
      <c r="J554" s="53">
        <v>2009</v>
      </c>
      <c r="K554" s="54">
        <f t="shared" si="90"/>
        <v>4970</v>
      </c>
      <c r="L554" s="54">
        <f t="shared" si="89"/>
        <v>770.00000000000011</v>
      </c>
      <c r="M554" s="53">
        <v>2128</v>
      </c>
      <c r="N554" s="32">
        <f t="shared" si="92"/>
        <v>4963</v>
      </c>
      <c r="O554" s="32"/>
      <c r="P554" s="32">
        <f t="shared" si="93"/>
        <v>4137</v>
      </c>
      <c r="Q554" s="32">
        <f t="shared" si="94"/>
        <v>9213</v>
      </c>
      <c r="R554" s="32">
        <f t="shared" si="95"/>
        <v>10703</v>
      </c>
      <c r="S554" s="32">
        <f t="shared" si="91"/>
        <v>60787</v>
      </c>
      <c r="T554" s="55" t="s">
        <v>45</v>
      </c>
    </row>
    <row r="555" spans="1:20" s="22" customFormat="1" x14ac:dyDescent="0.25">
      <c r="A555" s="90">
        <v>550</v>
      </c>
      <c r="B555" s="28" t="s">
        <v>662</v>
      </c>
      <c r="C555" s="104" t="s">
        <v>942</v>
      </c>
      <c r="D555" s="28" t="s">
        <v>279</v>
      </c>
      <c r="E555" s="28" t="s">
        <v>153</v>
      </c>
      <c r="F555" s="29" t="s">
        <v>951</v>
      </c>
      <c r="G555" s="49">
        <v>70000</v>
      </c>
      <c r="H555" s="49">
        <v>5051</v>
      </c>
      <c r="I555" s="32">
        <v>25</v>
      </c>
      <c r="J555" s="94">
        <v>2009</v>
      </c>
      <c r="K555" s="59">
        <f>+G555*7.1%</f>
        <v>4970</v>
      </c>
      <c r="L555" s="59">
        <f>+G555*1.1%</f>
        <v>770.00000000000011</v>
      </c>
      <c r="M555" s="94">
        <v>2128</v>
      </c>
      <c r="N555" s="51">
        <f t="shared" si="92"/>
        <v>4963</v>
      </c>
      <c r="O555" s="51"/>
      <c r="P555" s="51">
        <f t="shared" si="93"/>
        <v>4137</v>
      </c>
      <c r="Q555" s="32">
        <f t="shared" si="94"/>
        <v>9213</v>
      </c>
      <c r="R555" s="51">
        <f t="shared" si="95"/>
        <v>10703</v>
      </c>
      <c r="S555" s="51">
        <f t="shared" si="91"/>
        <v>60787</v>
      </c>
      <c r="T555" s="55" t="s">
        <v>45</v>
      </c>
    </row>
    <row r="556" spans="1:20" s="22" customFormat="1" x14ac:dyDescent="0.25">
      <c r="A556" s="90">
        <v>551</v>
      </c>
      <c r="B556" s="28" t="s">
        <v>837</v>
      </c>
      <c r="C556" s="104" t="s">
        <v>943</v>
      </c>
      <c r="D556" s="28" t="s">
        <v>279</v>
      </c>
      <c r="E556" s="28" t="s">
        <v>98</v>
      </c>
      <c r="F556" s="29" t="s">
        <v>950</v>
      </c>
      <c r="G556" s="30">
        <v>50000</v>
      </c>
      <c r="H556" s="30">
        <v>1854</v>
      </c>
      <c r="I556" s="32">
        <v>25</v>
      </c>
      <c r="J556" s="53">
        <v>1435</v>
      </c>
      <c r="K556" s="54">
        <f t="shared" si="90"/>
        <v>3549.9999999999995</v>
      </c>
      <c r="L556" s="54">
        <f t="shared" si="89"/>
        <v>550</v>
      </c>
      <c r="M556" s="53">
        <v>1520</v>
      </c>
      <c r="N556" s="32">
        <f t="shared" si="92"/>
        <v>3545.0000000000005</v>
      </c>
      <c r="O556" s="32"/>
      <c r="P556" s="32">
        <f t="shared" si="93"/>
        <v>2955</v>
      </c>
      <c r="Q556" s="32">
        <f t="shared" si="94"/>
        <v>4834</v>
      </c>
      <c r="R556" s="32">
        <f t="shared" si="95"/>
        <v>7645</v>
      </c>
      <c r="S556" s="32">
        <f t="shared" si="91"/>
        <v>45166</v>
      </c>
      <c r="T556" s="55" t="s">
        <v>45</v>
      </c>
    </row>
    <row r="557" spans="1:20" s="15" customFormat="1" x14ac:dyDescent="0.25">
      <c r="A557" s="90">
        <v>552</v>
      </c>
      <c r="B557" s="28" t="s">
        <v>721</v>
      </c>
      <c r="C557" s="104" t="s">
        <v>943</v>
      </c>
      <c r="D557" s="28" t="s">
        <v>279</v>
      </c>
      <c r="E557" s="28" t="s">
        <v>177</v>
      </c>
      <c r="F557" s="29" t="s">
        <v>951</v>
      </c>
      <c r="G557" s="30">
        <v>45000</v>
      </c>
      <c r="H557" s="31">
        <v>910.22</v>
      </c>
      <c r="I557" s="32">
        <v>25</v>
      </c>
      <c r="J557" s="53">
        <v>1291.5</v>
      </c>
      <c r="K557" s="54">
        <f t="shared" si="90"/>
        <v>3194.9999999999995</v>
      </c>
      <c r="L557" s="54">
        <f t="shared" si="89"/>
        <v>495.00000000000006</v>
      </c>
      <c r="M557" s="53">
        <v>1368</v>
      </c>
      <c r="N557" s="32">
        <f t="shared" si="92"/>
        <v>3190.5</v>
      </c>
      <c r="O557" s="32"/>
      <c r="P557" s="32">
        <f t="shared" si="93"/>
        <v>2659.5</v>
      </c>
      <c r="Q557" s="32">
        <f t="shared" si="94"/>
        <v>3594.7200000000003</v>
      </c>
      <c r="R557" s="32">
        <f t="shared" si="95"/>
        <v>6880.5</v>
      </c>
      <c r="S557" s="32">
        <f t="shared" si="91"/>
        <v>41405.279999999999</v>
      </c>
      <c r="T557" s="55" t="s">
        <v>45</v>
      </c>
    </row>
    <row r="558" spans="1:20" s="15" customFormat="1" x14ac:dyDescent="0.25">
      <c r="A558" s="90">
        <v>553</v>
      </c>
      <c r="B558" s="28" t="s">
        <v>722</v>
      </c>
      <c r="C558" s="104" t="s">
        <v>943</v>
      </c>
      <c r="D558" s="28" t="s">
        <v>279</v>
      </c>
      <c r="E558" s="28" t="s">
        <v>177</v>
      </c>
      <c r="F558" s="29" t="s">
        <v>951</v>
      </c>
      <c r="G558" s="30">
        <v>45000</v>
      </c>
      <c r="H558" s="53">
        <v>1148.33</v>
      </c>
      <c r="I558" s="32">
        <v>25</v>
      </c>
      <c r="J558" s="53">
        <v>1291.5</v>
      </c>
      <c r="K558" s="54">
        <f t="shared" si="90"/>
        <v>3194.9999999999995</v>
      </c>
      <c r="L558" s="54">
        <f t="shared" si="89"/>
        <v>495.00000000000006</v>
      </c>
      <c r="M558" s="53">
        <v>1368</v>
      </c>
      <c r="N558" s="32">
        <f t="shared" si="92"/>
        <v>3190.5</v>
      </c>
      <c r="O558" s="32"/>
      <c r="P558" s="32">
        <f t="shared" si="93"/>
        <v>2659.5</v>
      </c>
      <c r="Q558" s="32">
        <f t="shared" si="94"/>
        <v>3832.83</v>
      </c>
      <c r="R558" s="32">
        <f t="shared" si="95"/>
        <v>6880.5</v>
      </c>
      <c r="S558" s="32">
        <f t="shared" si="91"/>
        <v>41167.17</v>
      </c>
      <c r="T558" s="55" t="s">
        <v>45</v>
      </c>
    </row>
    <row r="559" spans="1:20" s="15" customFormat="1" x14ac:dyDescent="0.25">
      <c r="A559" s="90">
        <v>554</v>
      </c>
      <c r="B559" s="28" t="s">
        <v>723</v>
      </c>
      <c r="C559" s="104" t="s">
        <v>943</v>
      </c>
      <c r="D559" s="28" t="s">
        <v>279</v>
      </c>
      <c r="E559" s="28" t="s">
        <v>177</v>
      </c>
      <c r="F559" s="29" t="s">
        <v>951</v>
      </c>
      <c r="G559" s="30">
        <v>45000</v>
      </c>
      <c r="H559" s="53">
        <v>1148.33</v>
      </c>
      <c r="I559" s="32">
        <v>25</v>
      </c>
      <c r="J559" s="53">
        <v>1291.5</v>
      </c>
      <c r="K559" s="54">
        <f t="shared" si="90"/>
        <v>3194.9999999999995</v>
      </c>
      <c r="L559" s="54">
        <f t="shared" si="89"/>
        <v>495.00000000000006</v>
      </c>
      <c r="M559" s="53">
        <v>1368</v>
      </c>
      <c r="N559" s="32">
        <f t="shared" si="92"/>
        <v>3190.5</v>
      </c>
      <c r="O559" s="32"/>
      <c r="P559" s="32">
        <f t="shared" si="93"/>
        <v>2659.5</v>
      </c>
      <c r="Q559" s="32">
        <f t="shared" si="94"/>
        <v>3832.83</v>
      </c>
      <c r="R559" s="32">
        <f t="shared" si="95"/>
        <v>6880.5</v>
      </c>
      <c r="S559" s="32">
        <f t="shared" si="91"/>
        <v>41167.17</v>
      </c>
      <c r="T559" s="55" t="s">
        <v>45</v>
      </c>
    </row>
    <row r="560" spans="1:20" s="15" customFormat="1" x14ac:dyDescent="0.25">
      <c r="A560" s="90">
        <v>555</v>
      </c>
      <c r="B560" s="28" t="s">
        <v>1150</v>
      </c>
      <c r="C560" s="104" t="s">
        <v>942</v>
      </c>
      <c r="D560" s="28" t="s">
        <v>279</v>
      </c>
      <c r="E560" s="28" t="s">
        <v>177</v>
      </c>
      <c r="F560" s="29" t="s">
        <v>951</v>
      </c>
      <c r="G560" s="30">
        <v>45000</v>
      </c>
      <c r="H560" s="53">
        <v>1148.33</v>
      </c>
      <c r="I560" s="32">
        <v>25</v>
      </c>
      <c r="J560" s="53">
        <v>1291.5</v>
      </c>
      <c r="K560" s="54">
        <f t="shared" si="90"/>
        <v>3194.9999999999995</v>
      </c>
      <c r="L560" s="54">
        <f t="shared" si="89"/>
        <v>495.00000000000006</v>
      </c>
      <c r="M560" s="53">
        <v>1368</v>
      </c>
      <c r="N560" s="32">
        <f t="shared" si="92"/>
        <v>3190.5</v>
      </c>
      <c r="O560" s="32"/>
      <c r="P560" s="32">
        <f t="shared" si="93"/>
        <v>2659.5</v>
      </c>
      <c r="Q560" s="32">
        <f t="shared" si="94"/>
        <v>3832.83</v>
      </c>
      <c r="R560" s="32">
        <f t="shared" si="95"/>
        <v>6880.5</v>
      </c>
      <c r="S560" s="32">
        <f t="shared" si="91"/>
        <v>41167.17</v>
      </c>
      <c r="T560" s="55" t="s">
        <v>45</v>
      </c>
    </row>
    <row r="561" spans="1:20" s="15" customFormat="1" x14ac:dyDescent="0.25">
      <c r="A561" s="90">
        <v>556</v>
      </c>
      <c r="B561" s="28" t="s">
        <v>725</v>
      </c>
      <c r="C561" s="104" t="s">
        <v>942</v>
      </c>
      <c r="D561" s="28" t="s">
        <v>279</v>
      </c>
      <c r="E561" s="28" t="s">
        <v>177</v>
      </c>
      <c r="F561" s="29" t="s">
        <v>951</v>
      </c>
      <c r="G561" s="30">
        <v>45000</v>
      </c>
      <c r="H561" s="53">
        <v>1148.33</v>
      </c>
      <c r="I561" s="32">
        <v>25</v>
      </c>
      <c r="J561" s="53">
        <v>1291.5</v>
      </c>
      <c r="K561" s="54">
        <f t="shared" si="90"/>
        <v>3194.9999999999995</v>
      </c>
      <c r="L561" s="54">
        <f t="shared" si="89"/>
        <v>495.00000000000006</v>
      </c>
      <c r="M561" s="53">
        <v>1368</v>
      </c>
      <c r="N561" s="32">
        <f t="shared" si="92"/>
        <v>3190.5</v>
      </c>
      <c r="O561" s="32"/>
      <c r="P561" s="32">
        <f t="shared" si="93"/>
        <v>2659.5</v>
      </c>
      <c r="Q561" s="32">
        <f t="shared" si="94"/>
        <v>3832.83</v>
      </c>
      <c r="R561" s="32">
        <f t="shared" si="95"/>
        <v>6880.5</v>
      </c>
      <c r="S561" s="32">
        <f t="shared" si="91"/>
        <v>41167.17</v>
      </c>
      <c r="T561" s="55" t="s">
        <v>45</v>
      </c>
    </row>
    <row r="562" spans="1:20" s="15" customFormat="1" x14ac:dyDescent="0.25">
      <c r="A562" s="90">
        <v>557</v>
      </c>
      <c r="B562" s="28" t="s">
        <v>612</v>
      </c>
      <c r="C562" s="104" t="s">
        <v>942</v>
      </c>
      <c r="D562" s="28" t="s">
        <v>279</v>
      </c>
      <c r="E562" s="28" t="s">
        <v>153</v>
      </c>
      <c r="F562" s="29" t="s">
        <v>951</v>
      </c>
      <c r="G562" s="30">
        <v>70000</v>
      </c>
      <c r="H562" s="30">
        <v>5051</v>
      </c>
      <c r="I562" s="32">
        <v>25</v>
      </c>
      <c r="J562" s="53">
        <v>2009</v>
      </c>
      <c r="K562" s="54">
        <f>+G562*7.1%</f>
        <v>4970</v>
      </c>
      <c r="L562" s="54">
        <f>+G562*1.1%</f>
        <v>770.00000000000011</v>
      </c>
      <c r="M562" s="53">
        <v>2128</v>
      </c>
      <c r="N562" s="32">
        <f t="shared" si="92"/>
        <v>4963</v>
      </c>
      <c r="O562" s="32"/>
      <c r="P562" s="32">
        <f t="shared" si="93"/>
        <v>4137</v>
      </c>
      <c r="Q562" s="32">
        <f t="shared" si="94"/>
        <v>9213</v>
      </c>
      <c r="R562" s="32">
        <f t="shared" si="95"/>
        <v>10703</v>
      </c>
      <c r="S562" s="32">
        <f t="shared" si="91"/>
        <v>60787</v>
      </c>
      <c r="T562" s="55" t="s">
        <v>45</v>
      </c>
    </row>
    <row r="563" spans="1:20" s="15" customFormat="1" x14ac:dyDescent="0.25">
      <c r="A563" s="90">
        <v>558</v>
      </c>
      <c r="B563" s="28" t="s">
        <v>724</v>
      </c>
      <c r="C563" s="104" t="s">
        <v>942</v>
      </c>
      <c r="D563" s="28" t="s">
        <v>279</v>
      </c>
      <c r="E563" s="28" t="s">
        <v>908</v>
      </c>
      <c r="F563" s="29" t="s">
        <v>951</v>
      </c>
      <c r="G563" s="30">
        <v>41000</v>
      </c>
      <c r="H563" s="31">
        <v>345.68</v>
      </c>
      <c r="I563" s="32">
        <v>25</v>
      </c>
      <c r="J563" s="53">
        <v>1176.7</v>
      </c>
      <c r="K563" s="54">
        <f t="shared" si="90"/>
        <v>2910.9999999999995</v>
      </c>
      <c r="L563" s="54">
        <f t="shared" si="89"/>
        <v>451.00000000000006</v>
      </c>
      <c r="M563" s="53">
        <v>1246.4000000000001</v>
      </c>
      <c r="N563" s="32">
        <f t="shared" si="92"/>
        <v>2906.9</v>
      </c>
      <c r="O563" s="32"/>
      <c r="P563" s="32">
        <f t="shared" si="93"/>
        <v>2423.1000000000004</v>
      </c>
      <c r="Q563" s="32">
        <f t="shared" si="94"/>
        <v>2793.78</v>
      </c>
      <c r="R563" s="32">
        <f t="shared" si="95"/>
        <v>6268.9</v>
      </c>
      <c r="S563" s="32">
        <f t="shared" si="91"/>
        <v>38206.22</v>
      </c>
      <c r="T563" s="55" t="s">
        <v>45</v>
      </c>
    </row>
    <row r="564" spans="1:20" s="15" customFormat="1" x14ac:dyDescent="0.25">
      <c r="A564" s="90">
        <v>559</v>
      </c>
      <c r="B564" s="28" t="s">
        <v>726</v>
      </c>
      <c r="C564" s="104" t="s">
        <v>942</v>
      </c>
      <c r="D564" s="28" t="s">
        <v>279</v>
      </c>
      <c r="E564" s="28" t="s">
        <v>908</v>
      </c>
      <c r="F564" s="29" t="s">
        <v>951</v>
      </c>
      <c r="G564" s="30">
        <v>41000</v>
      </c>
      <c r="H564" s="31">
        <v>345.68</v>
      </c>
      <c r="I564" s="32">
        <v>25</v>
      </c>
      <c r="J564" s="53">
        <v>1176.7</v>
      </c>
      <c r="K564" s="54">
        <f t="shared" si="90"/>
        <v>2910.9999999999995</v>
      </c>
      <c r="L564" s="54">
        <f t="shared" si="89"/>
        <v>451.00000000000006</v>
      </c>
      <c r="M564" s="53">
        <v>1246.4000000000001</v>
      </c>
      <c r="N564" s="32">
        <f t="shared" si="92"/>
        <v>2906.9</v>
      </c>
      <c r="O564" s="32"/>
      <c r="P564" s="32">
        <f t="shared" si="93"/>
        <v>2423.1000000000004</v>
      </c>
      <c r="Q564" s="32">
        <f t="shared" si="94"/>
        <v>2793.78</v>
      </c>
      <c r="R564" s="32">
        <f t="shared" si="95"/>
        <v>6268.9</v>
      </c>
      <c r="S564" s="32">
        <f t="shared" si="91"/>
        <v>38206.22</v>
      </c>
      <c r="T564" s="55" t="s">
        <v>45</v>
      </c>
    </row>
    <row r="565" spans="1:20" s="15" customFormat="1" x14ac:dyDescent="0.25">
      <c r="A565" s="90">
        <v>560</v>
      </c>
      <c r="B565" s="28" t="s">
        <v>727</v>
      </c>
      <c r="C565" s="104" t="s">
        <v>943</v>
      </c>
      <c r="D565" s="28" t="s">
        <v>279</v>
      </c>
      <c r="E565" s="28" t="s">
        <v>908</v>
      </c>
      <c r="F565" s="29" t="s">
        <v>951</v>
      </c>
      <c r="G565" s="30">
        <v>41000</v>
      </c>
      <c r="H565" s="31">
        <v>583.79</v>
      </c>
      <c r="I565" s="32">
        <v>25</v>
      </c>
      <c r="J565" s="53">
        <v>1176.7</v>
      </c>
      <c r="K565" s="54">
        <f t="shared" si="90"/>
        <v>2910.9999999999995</v>
      </c>
      <c r="L565" s="54">
        <f t="shared" si="89"/>
        <v>451.00000000000006</v>
      </c>
      <c r="M565" s="53">
        <v>1246.4000000000001</v>
      </c>
      <c r="N565" s="32">
        <f t="shared" si="92"/>
        <v>2906.9</v>
      </c>
      <c r="O565" s="32"/>
      <c r="P565" s="32">
        <f t="shared" si="93"/>
        <v>2423.1000000000004</v>
      </c>
      <c r="Q565" s="32">
        <f t="shared" si="94"/>
        <v>3031.8900000000003</v>
      </c>
      <c r="R565" s="32">
        <f t="shared" si="95"/>
        <v>6268.9</v>
      </c>
      <c r="S565" s="32">
        <f t="shared" si="91"/>
        <v>37968.11</v>
      </c>
      <c r="T565" s="55" t="s">
        <v>45</v>
      </c>
    </row>
    <row r="566" spans="1:20" s="22" customFormat="1" x14ac:dyDescent="0.25">
      <c r="A566" s="90">
        <v>561</v>
      </c>
      <c r="B566" s="28" t="s">
        <v>836</v>
      </c>
      <c r="C566" s="104" t="s">
        <v>943</v>
      </c>
      <c r="D566" s="28" t="s">
        <v>279</v>
      </c>
      <c r="E566" s="28" t="s">
        <v>169</v>
      </c>
      <c r="F566" s="29" t="s">
        <v>950</v>
      </c>
      <c r="G566" s="30">
        <v>41000</v>
      </c>
      <c r="H566" s="31">
        <v>583.79</v>
      </c>
      <c r="I566" s="32">
        <v>25</v>
      </c>
      <c r="J566" s="53">
        <v>1176.7</v>
      </c>
      <c r="K566" s="54">
        <f t="shared" si="90"/>
        <v>2910.9999999999995</v>
      </c>
      <c r="L566" s="54">
        <f t="shared" si="89"/>
        <v>451.00000000000006</v>
      </c>
      <c r="M566" s="53">
        <v>1246.4000000000001</v>
      </c>
      <c r="N566" s="32">
        <f t="shared" si="92"/>
        <v>2906.9</v>
      </c>
      <c r="O566" s="32"/>
      <c r="P566" s="32">
        <f t="shared" si="93"/>
        <v>2423.1000000000004</v>
      </c>
      <c r="Q566" s="32">
        <f t="shared" si="94"/>
        <v>3031.8900000000003</v>
      </c>
      <c r="R566" s="32">
        <f t="shared" si="95"/>
        <v>6268.9</v>
      </c>
      <c r="S566" s="32">
        <f t="shared" si="91"/>
        <v>37968.11</v>
      </c>
      <c r="T566" s="55" t="s">
        <v>45</v>
      </c>
    </row>
    <row r="567" spans="1:20" s="15" customFormat="1" x14ac:dyDescent="0.25">
      <c r="A567" s="90">
        <v>562</v>
      </c>
      <c r="B567" s="28" t="s">
        <v>862</v>
      </c>
      <c r="C567" s="104" t="s">
        <v>943</v>
      </c>
      <c r="D567" s="28" t="s">
        <v>279</v>
      </c>
      <c r="E567" s="28" t="s">
        <v>873</v>
      </c>
      <c r="F567" s="29" t="s">
        <v>951</v>
      </c>
      <c r="G567" s="30">
        <v>50000</v>
      </c>
      <c r="H567" s="53">
        <v>1854</v>
      </c>
      <c r="I567" s="32">
        <v>25</v>
      </c>
      <c r="J567" s="53">
        <v>1435</v>
      </c>
      <c r="K567" s="54">
        <f t="shared" si="90"/>
        <v>3549.9999999999995</v>
      </c>
      <c r="L567" s="54">
        <f t="shared" si="89"/>
        <v>550</v>
      </c>
      <c r="M567" s="53">
        <v>1520</v>
      </c>
      <c r="N567" s="32">
        <f t="shared" si="92"/>
        <v>3545.0000000000005</v>
      </c>
      <c r="O567" s="32"/>
      <c r="P567" s="32">
        <f t="shared" si="93"/>
        <v>2955</v>
      </c>
      <c r="Q567" s="32">
        <f t="shared" si="94"/>
        <v>4834</v>
      </c>
      <c r="R567" s="32">
        <f t="shared" si="95"/>
        <v>7645</v>
      </c>
      <c r="S567" s="32">
        <f t="shared" si="91"/>
        <v>45166</v>
      </c>
      <c r="T567" s="55" t="s">
        <v>45</v>
      </c>
    </row>
    <row r="568" spans="1:20" s="15" customFormat="1" x14ac:dyDescent="0.25">
      <c r="A568" s="90">
        <v>563</v>
      </c>
      <c r="B568" s="28" t="s">
        <v>828</v>
      </c>
      <c r="C568" s="104" t="s">
        <v>942</v>
      </c>
      <c r="D568" s="28" t="s">
        <v>279</v>
      </c>
      <c r="E568" s="28" t="s">
        <v>870</v>
      </c>
      <c r="F568" s="29" t="s">
        <v>951</v>
      </c>
      <c r="G568" s="30">
        <v>42000</v>
      </c>
      <c r="H568" s="31">
        <v>724.92</v>
      </c>
      <c r="I568" s="32">
        <v>25</v>
      </c>
      <c r="J568" s="53">
        <v>1205.4000000000001</v>
      </c>
      <c r="K568" s="54">
        <f t="shared" si="90"/>
        <v>2981.9999999999995</v>
      </c>
      <c r="L568" s="54">
        <f t="shared" si="89"/>
        <v>462.00000000000006</v>
      </c>
      <c r="M568" s="53">
        <v>1276.8</v>
      </c>
      <c r="N568" s="32">
        <f t="shared" si="92"/>
        <v>2977.8</v>
      </c>
      <c r="O568" s="32"/>
      <c r="P568" s="32">
        <f t="shared" si="93"/>
        <v>2482.1999999999998</v>
      </c>
      <c r="Q568" s="32">
        <f t="shared" si="94"/>
        <v>3232.12</v>
      </c>
      <c r="R568" s="32">
        <f t="shared" si="95"/>
        <v>6421.7999999999993</v>
      </c>
      <c r="S568" s="32">
        <f t="shared" si="91"/>
        <v>38767.879999999997</v>
      </c>
      <c r="T568" s="55" t="s">
        <v>45</v>
      </c>
    </row>
    <row r="569" spans="1:20" s="15" customFormat="1" x14ac:dyDescent="0.25">
      <c r="A569" s="90">
        <v>564</v>
      </c>
      <c r="B569" s="28" t="s">
        <v>738</v>
      </c>
      <c r="C569" s="104" t="s">
        <v>942</v>
      </c>
      <c r="D569" s="28" t="s">
        <v>279</v>
      </c>
      <c r="E569" s="28" t="s">
        <v>197</v>
      </c>
      <c r="F569" s="29" t="s">
        <v>950</v>
      </c>
      <c r="G569" s="30">
        <v>25000</v>
      </c>
      <c r="H569" s="31">
        <v>0</v>
      </c>
      <c r="I569" s="32">
        <v>25</v>
      </c>
      <c r="J569" s="53">
        <v>717.5</v>
      </c>
      <c r="K569" s="54">
        <f t="shared" si="90"/>
        <v>1774.9999999999998</v>
      </c>
      <c r="L569" s="54">
        <f t="shared" si="89"/>
        <v>275</v>
      </c>
      <c r="M569" s="53">
        <v>760</v>
      </c>
      <c r="N569" s="32">
        <f t="shared" si="92"/>
        <v>1772.5000000000002</v>
      </c>
      <c r="O569" s="32"/>
      <c r="P569" s="32">
        <f t="shared" si="93"/>
        <v>1477.5</v>
      </c>
      <c r="Q569" s="32">
        <f t="shared" si="94"/>
        <v>1502.5</v>
      </c>
      <c r="R569" s="32">
        <f t="shared" si="95"/>
        <v>3822.5</v>
      </c>
      <c r="S569" s="32">
        <f t="shared" si="91"/>
        <v>23497.5</v>
      </c>
      <c r="T569" s="55" t="s">
        <v>45</v>
      </c>
    </row>
    <row r="570" spans="1:20" s="15" customFormat="1" x14ac:dyDescent="0.25">
      <c r="A570" s="90">
        <v>565</v>
      </c>
      <c r="B570" s="28" t="s">
        <v>728</v>
      </c>
      <c r="C570" s="104" t="s">
        <v>942</v>
      </c>
      <c r="D570" s="28" t="s">
        <v>279</v>
      </c>
      <c r="E570" s="28" t="s">
        <v>101</v>
      </c>
      <c r="F570" s="29" t="s">
        <v>951</v>
      </c>
      <c r="G570" s="30">
        <v>25000</v>
      </c>
      <c r="H570" s="31">
        <v>0</v>
      </c>
      <c r="I570" s="32">
        <v>25</v>
      </c>
      <c r="J570" s="53">
        <v>717.5</v>
      </c>
      <c r="K570" s="54">
        <f t="shared" si="90"/>
        <v>1774.9999999999998</v>
      </c>
      <c r="L570" s="54">
        <f t="shared" si="89"/>
        <v>275</v>
      </c>
      <c r="M570" s="53">
        <v>760</v>
      </c>
      <c r="N570" s="32">
        <f t="shared" si="92"/>
        <v>1772.5000000000002</v>
      </c>
      <c r="O570" s="32"/>
      <c r="P570" s="32">
        <f t="shared" si="93"/>
        <v>1477.5</v>
      </c>
      <c r="Q570" s="32">
        <f t="shared" si="94"/>
        <v>1502.5</v>
      </c>
      <c r="R570" s="32">
        <f t="shared" si="95"/>
        <v>3822.5</v>
      </c>
      <c r="S570" s="32">
        <f t="shared" si="91"/>
        <v>23497.5</v>
      </c>
      <c r="T570" s="55" t="s">
        <v>45</v>
      </c>
    </row>
    <row r="571" spans="1:20" s="15" customFormat="1" x14ac:dyDescent="0.25">
      <c r="A571" s="90">
        <v>566</v>
      </c>
      <c r="B571" s="28" t="s">
        <v>715</v>
      </c>
      <c r="C571" s="104" t="s">
        <v>942</v>
      </c>
      <c r="D571" s="28" t="s">
        <v>279</v>
      </c>
      <c r="E571" s="28" t="s">
        <v>109</v>
      </c>
      <c r="F571" s="29" t="s">
        <v>951</v>
      </c>
      <c r="G571" s="30">
        <v>25000</v>
      </c>
      <c r="H571" s="31">
        <v>0</v>
      </c>
      <c r="I571" s="32">
        <v>25</v>
      </c>
      <c r="J571" s="53">
        <v>717.5</v>
      </c>
      <c r="K571" s="54">
        <f t="shared" si="90"/>
        <v>1774.9999999999998</v>
      </c>
      <c r="L571" s="54">
        <f t="shared" si="89"/>
        <v>275</v>
      </c>
      <c r="M571" s="53">
        <v>760</v>
      </c>
      <c r="N571" s="32">
        <f t="shared" si="92"/>
        <v>1772.5000000000002</v>
      </c>
      <c r="O571" s="32"/>
      <c r="P571" s="32">
        <f t="shared" si="93"/>
        <v>1477.5</v>
      </c>
      <c r="Q571" s="32">
        <f t="shared" si="94"/>
        <v>1502.5</v>
      </c>
      <c r="R571" s="32">
        <f t="shared" si="95"/>
        <v>3822.5</v>
      </c>
      <c r="S571" s="32">
        <f t="shared" si="91"/>
        <v>23497.5</v>
      </c>
      <c r="T571" s="55" t="s">
        <v>45</v>
      </c>
    </row>
    <row r="572" spans="1:20" s="15" customFormat="1" x14ac:dyDescent="0.25">
      <c r="A572" s="90">
        <v>567</v>
      </c>
      <c r="B572" s="28" t="s">
        <v>716</v>
      </c>
      <c r="C572" s="104" t="s">
        <v>942</v>
      </c>
      <c r="D572" s="28" t="s">
        <v>279</v>
      </c>
      <c r="E572" s="28" t="s">
        <v>109</v>
      </c>
      <c r="F572" s="29" t="s">
        <v>951</v>
      </c>
      <c r="G572" s="30">
        <v>25000</v>
      </c>
      <c r="H572" s="31">
        <v>0</v>
      </c>
      <c r="I572" s="32">
        <v>25</v>
      </c>
      <c r="J572" s="53">
        <v>717.5</v>
      </c>
      <c r="K572" s="54">
        <f t="shared" si="90"/>
        <v>1774.9999999999998</v>
      </c>
      <c r="L572" s="54">
        <f t="shared" si="89"/>
        <v>275</v>
      </c>
      <c r="M572" s="53">
        <v>760</v>
      </c>
      <c r="N572" s="32">
        <f t="shared" si="92"/>
        <v>1772.5000000000002</v>
      </c>
      <c r="O572" s="32"/>
      <c r="P572" s="32">
        <f t="shared" si="93"/>
        <v>1477.5</v>
      </c>
      <c r="Q572" s="32">
        <f t="shared" si="94"/>
        <v>1502.5</v>
      </c>
      <c r="R572" s="32">
        <f t="shared" si="95"/>
        <v>3822.5</v>
      </c>
      <c r="S572" s="32">
        <f t="shared" si="91"/>
        <v>23497.5</v>
      </c>
      <c r="T572" s="55" t="s">
        <v>45</v>
      </c>
    </row>
    <row r="573" spans="1:20" s="15" customFormat="1" x14ac:dyDescent="0.25">
      <c r="A573" s="90">
        <v>568</v>
      </c>
      <c r="B573" s="28" t="s">
        <v>717</v>
      </c>
      <c r="C573" s="104" t="s">
        <v>942</v>
      </c>
      <c r="D573" s="28" t="s">
        <v>279</v>
      </c>
      <c r="E573" s="28" t="s">
        <v>109</v>
      </c>
      <c r="F573" s="29" t="s">
        <v>951</v>
      </c>
      <c r="G573" s="30">
        <v>25000</v>
      </c>
      <c r="H573" s="31">
        <v>0</v>
      </c>
      <c r="I573" s="32">
        <v>25</v>
      </c>
      <c r="J573" s="53">
        <v>717.5</v>
      </c>
      <c r="K573" s="54">
        <f t="shared" si="90"/>
        <v>1774.9999999999998</v>
      </c>
      <c r="L573" s="54">
        <f t="shared" si="89"/>
        <v>275</v>
      </c>
      <c r="M573" s="53">
        <v>760</v>
      </c>
      <c r="N573" s="32">
        <f t="shared" si="92"/>
        <v>1772.5000000000002</v>
      </c>
      <c r="O573" s="32"/>
      <c r="P573" s="32">
        <f t="shared" si="93"/>
        <v>1477.5</v>
      </c>
      <c r="Q573" s="32">
        <f t="shared" si="94"/>
        <v>1502.5</v>
      </c>
      <c r="R573" s="32">
        <f t="shared" si="95"/>
        <v>3822.5</v>
      </c>
      <c r="S573" s="32">
        <f t="shared" si="91"/>
        <v>23497.5</v>
      </c>
      <c r="T573" s="55" t="s">
        <v>45</v>
      </c>
    </row>
    <row r="574" spans="1:20" s="15" customFormat="1" x14ac:dyDescent="0.25">
      <c r="A574" s="90">
        <v>569</v>
      </c>
      <c r="B574" s="28" t="s">
        <v>718</v>
      </c>
      <c r="C574" s="104" t="s">
        <v>942</v>
      </c>
      <c r="D574" s="28" t="s">
        <v>279</v>
      </c>
      <c r="E574" s="28" t="s">
        <v>37</v>
      </c>
      <c r="F574" s="29" t="s">
        <v>951</v>
      </c>
      <c r="G574" s="30">
        <v>25000</v>
      </c>
      <c r="H574" s="31">
        <v>0</v>
      </c>
      <c r="I574" s="32">
        <v>25</v>
      </c>
      <c r="J574" s="53">
        <v>717.5</v>
      </c>
      <c r="K574" s="54">
        <f t="shared" si="90"/>
        <v>1774.9999999999998</v>
      </c>
      <c r="L574" s="54">
        <f t="shared" si="89"/>
        <v>275</v>
      </c>
      <c r="M574" s="53">
        <v>760</v>
      </c>
      <c r="N574" s="32">
        <f t="shared" si="92"/>
        <v>1772.5000000000002</v>
      </c>
      <c r="O574" s="32"/>
      <c r="P574" s="32">
        <f t="shared" si="93"/>
        <v>1477.5</v>
      </c>
      <c r="Q574" s="32">
        <f t="shared" si="94"/>
        <v>1502.5</v>
      </c>
      <c r="R574" s="32">
        <f t="shared" si="95"/>
        <v>3822.5</v>
      </c>
      <c r="S574" s="32">
        <f t="shared" si="91"/>
        <v>23497.5</v>
      </c>
      <c r="T574" s="55" t="s">
        <v>45</v>
      </c>
    </row>
    <row r="575" spans="1:20" s="15" customFormat="1" x14ac:dyDescent="0.25">
      <c r="A575" s="90">
        <v>570</v>
      </c>
      <c r="B575" s="28" t="s">
        <v>719</v>
      </c>
      <c r="C575" s="104" t="s">
        <v>942</v>
      </c>
      <c r="D575" s="28" t="s">
        <v>279</v>
      </c>
      <c r="E575" s="28" t="s">
        <v>37</v>
      </c>
      <c r="F575" s="29" t="s">
        <v>951</v>
      </c>
      <c r="G575" s="30">
        <v>25000</v>
      </c>
      <c r="H575" s="31">
        <v>0</v>
      </c>
      <c r="I575" s="32">
        <v>25</v>
      </c>
      <c r="J575" s="53">
        <v>717.5</v>
      </c>
      <c r="K575" s="54">
        <f t="shared" si="90"/>
        <v>1774.9999999999998</v>
      </c>
      <c r="L575" s="54">
        <f t="shared" si="89"/>
        <v>275</v>
      </c>
      <c r="M575" s="53">
        <v>760</v>
      </c>
      <c r="N575" s="32">
        <f t="shared" si="92"/>
        <v>1772.5000000000002</v>
      </c>
      <c r="O575" s="32"/>
      <c r="P575" s="32">
        <f t="shared" si="93"/>
        <v>1477.5</v>
      </c>
      <c r="Q575" s="32">
        <f t="shared" si="94"/>
        <v>1502.5</v>
      </c>
      <c r="R575" s="32">
        <f t="shared" si="95"/>
        <v>3822.5</v>
      </c>
      <c r="S575" s="32">
        <f t="shared" si="91"/>
        <v>23497.5</v>
      </c>
      <c r="T575" s="55" t="s">
        <v>45</v>
      </c>
    </row>
    <row r="576" spans="1:20" s="15" customFormat="1" x14ac:dyDescent="0.25">
      <c r="A576" s="90">
        <v>571</v>
      </c>
      <c r="B576" s="28" t="s">
        <v>720</v>
      </c>
      <c r="C576" s="104" t="s">
        <v>942</v>
      </c>
      <c r="D576" s="28" t="s">
        <v>279</v>
      </c>
      <c r="E576" s="28" t="s">
        <v>37</v>
      </c>
      <c r="F576" s="29" t="s">
        <v>950</v>
      </c>
      <c r="G576" s="30">
        <v>25000</v>
      </c>
      <c r="H576" s="31">
        <v>0</v>
      </c>
      <c r="I576" s="32">
        <v>25</v>
      </c>
      <c r="J576" s="53">
        <v>717.5</v>
      </c>
      <c r="K576" s="54">
        <f t="shared" si="90"/>
        <v>1774.9999999999998</v>
      </c>
      <c r="L576" s="54">
        <f t="shared" si="89"/>
        <v>275</v>
      </c>
      <c r="M576" s="53">
        <v>760</v>
      </c>
      <c r="N576" s="32">
        <f t="shared" si="92"/>
        <v>1772.5000000000002</v>
      </c>
      <c r="O576" s="32"/>
      <c r="P576" s="32">
        <f t="shared" si="93"/>
        <v>1477.5</v>
      </c>
      <c r="Q576" s="32">
        <f t="shared" si="94"/>
        <v>1502.5</v>
      </c>
      <c r="R576" s="32">
        <f t="shared" si="95"/>
        <v>3822.5</v>
      </c>
      <c r="S576" s="32">
        <f t="shared" si="91"/>
        <v>23497.5</v>
      </c>
      <c r="T576" s="55" t="s">
        <v>45</v>
      </c>
    </row>
    <row r="577" spans="1:20" s="15" customFormat="1" x14ac:dyDescent="0.25">
      <c r="A577" s="90">
        <v>572</v>
      </c>
      <c r="B577" s="28" t="s">
        <v>735</v>
      </c>
      <c r="C577" s="104" t="s">
        <v>943</v>
      </c>
      <c r="D577" s="28" t="s">
        <v>279</v>
      </c>
      <c r="E577" s="28" t="s">
        <v>37</v>
      </c>
      <c r="F577" s="29" t="s">
        <v>950</v>
      </c>
      <c r="G577" s="30">
        <v>25000</v>
      </c>
      <c r="H577" s="31">
        <v>0</v>
      </c>
      <c r="I577" s="32">
        <v>25</v>
      </c>
      <c r="J577" s="53">
        <v>717.5</v>
      </c>
      <c r="K577" s="54">
        <f t="shared" si="90"/>
        <v>1774.9999999999998</v>
      </c>
      <c r="L577" s="54">
        <f t="shared" si="89"/>
        <v>275</v>
      </c>
      <c r="M577" s="53">
        <v>760</v>
      </c>
      <c r="N577" s="32">
        <f t="shared" si="92"/>
        <v>1772.5000000000002</v>
      </c>
      <c r="O577" s="32"/>
      <c r="P577" s="32">
        <f t="shared" si="93"/>
        <v>1477.5</v>
      </c>
      <c r="Q577" s="32">
        <f t="shared" si="94"/>
        <v>1502.5</v>
      </c>
      <c r="R577" s="32">
        <f t="shared" si="95"/>
        <v>3822.5</v>
      </c>
      <c r="S577" s="32">
        <f t="shared" si="91"/>
        <v>23497.5</v>
      </c>
      <c r="T577" s="55" t="s">
        <v>45</v>
      </c>
    </row>
    <row r="578" spans="1:20" s="22" customFormat="1" x14ac:dyDescent="0.25">
      <c r="A578" s="90">
        <v>573</v>
      </c>
      <c r="B578" s="28" t="s">
        <v>838</v>
      </c>
      <c r="C578" s="104" t="s">
        <v>942</v>
      </c>
      <c r="D578" s="28" t="s">
        <v>279</v>
      </c>
      <c r="E578" s="28" t="s">
        <v>37</v>
      </c>
      <c r="F578" s="29" t="s">
        <v>950</v>
      </c>
      <c r="G578" s="30">
        <v>25000</v>
      </c>
      <c r="H578" s="31">
        <v>0</v>
      </c>
      <c r="I578" s="32">
        <v>25</v>
      </c>
      <c r="J578" s="53">
        <v>717.5</v>
      </c>
      <c r="K578" s="54">
        <f t="shared" si="90"/>
        <v>1774.9999999999998</v>
      </c>
      <c r="L578" s="54">
        <f t="shared" si="89"/>
        <v>275</v>
      </c>
      <c r="M578" s="53">
        <v>760</v>
      </c>
      <c r="N578" s="32">
        <f t="shared" si="92"/>
        <v>1772.5000000000002</v>
      </c>
      <c r="O578" s="32"/>
      <c r="P578" s="32">
        <f t="shared" si="93"/>
        <v>1477.5</v>
      </c>
      <c r="Q578" s="32">
        <f t="shared" si="94"/>
        <v>1502.5</v>
      </c>
      <c r="R578" s="32">
        <f t="shared" si="95"/>
        <v>3822.5</v>
      </c>
      <c r="S578" s="32">
        <f t="shared" ref="S578:S641" si="96">+G578-Q578</f>
        <v>23497.5</v>
      </c>
      <c r="T578" s="55" t="s">
        <v>45</v>
      </c>
    </row>
    <row r="579" spans="1:20" s="15" customFormat="1" x14ac:dyDescent="0.25">
      <c r="A579" s="90">
        <v>574</v>
      </c>
      <c r="B579" s="28" t="s">
        <v>736</v>
      </c>
      <c r="C579" s="104" t="s">
        <v>942</v>
      </c>
      <c r="D579" s="28" t="s">
        <v>279</v>
      </c>
      <c r="E579" s="28" t="s">
        <v>70</v>
      </c>
      <c r="F579" s="29" t="s">
        <v>950</v>
      </c>
      <c r="G579" s="30">
        <v>25000</v>
      </c>
      <c r="H579" s="31">
        <v>0</v>
      </c>
      <c r="I579" s="32">
        <v>25</v>
      </c>
      <c r="J579" s="53">
        <v>717.5</v>
      </c>
      <c r="K579" s="54">
        <f t="shared" si="90"/>
        <v>1774.9999999999998</v>
      </c>
      <c r="L579" s="54">
        <f t="shared" ref="L579:L644" si="97">+G579*1.1%</f>
        <v>275</v>
      </c>
      <c r="M579" s="53">
        <v>760</v>
      </c>
      <c r="N579" s="32">
        <f t="shared" si="92"/>
        <v>1772.5000000000002</v>
      </c>
      <c r="O579" s="32"/>
      <c r="P579" s="32">
        <f t="shared" si="93"/>
        <v>1477.5</v>
      </c>
      <c r="Q579" s="32">
        <f t="shared" si="94"/>
        <v>1502.5</v>
      </c>
      <c r="R579" s="32">
        <f t="shared" si="95"/>
        <v>3822.5</v>
      </c>
      <c r="S579" s="32">
        <f t="shared" si="96"/>
        <v>23497.5</v>
      </c>
      <c r="T579" s="55" t="s">
        <v>45</v>
      </c>
    </row>
    <row r="580" spans="1:20" s="15" customFormat="1" x14ac:dyDescent="0.25">
      <c r="A580" s="90">
        <v>575</v>
      </c>
      <c r="B580" s="28" t="s">
        <v>737</v>
      </c>
      <c r="C580" s="104" t="s">
        <v>943</v>
      </c>
      <c r="D580" s="28" t="s">
        <v>279</v>
      </c>
      <c r="E580" s="28" t="s">
        <v>70</v>
      </c>
      <c r="F580" s="29" t="s">
        <v>950</v>
      </c>
      <c r="G580" s="30">
        <v>25000</v>
      </c>
      <c r="H580" s="31">
        <v>0</v>
      </c>
      <c r="I580" s="32">
        <v>25</v>
      </c>
      <c r="J580" s="53">
        <v>717.5</v>
      </c>
      <c r="K580" s="54">
        <f t="shared" ref="K580:K645" si="98">+G580*7.1%</f>
        <v>1774.9999999999998</v>
      </c>
      <c r="L580" s="54">
        <f t="shared" si="97"/>
        <v>275</v>
      </c>
      <c r="M580" s="53">
        <v>760</v>
      </c>
      <c r="N580" s="32">
        <f t="shared" si="92"/>
        <v>1772.5000000000002</v>
      </c>
      <c r="O580" s="32"/>
      <c r="P580" s="32">
        <f t="shared" si="93"/>
        <v>1477.5</v>
      </c>
      <c r="Q580" s="32">
        <f t="shared" si="94"/>
        <v>1502.5</v>
      </c>
      <c r="R580" s="32">
        <f t="shared" si="95"/>
        <v>3822.5</v>
      </c>
      <c r="S580" s="32">
        <f t="shared" si="96"/>
        <v>23497.5</v>
      </c>
      <c r="T580" s="55" t="s">
        <v>45</v>
      </c>
    </row>
    <row r="581" spans="1:20" s="22" customFormat="1" x14ac:dyDescent="0.25">
      <c r="A581" s="90">
        <v>576</v>
      </c>
      <c r="B581" s="28" t="s">
        <v>899</v>
      </c>
      <c r="C581" s="104" t="s">
        <v>942</v>
      </c>
      <c r="D581" s="28" t="s">
        <v>279</v>
      </c>
      <c r="E581" s="28" t="s">
        <v>70</v>
      </c>
      <c r="F581" s="29" t="s">
        <v>950</v>
      </c>
      <c r="G581" s="30">
        <v>25000</v>
      </c>
      <c r="H581" s="31">
        <v>0</v>
      </c>
      <c r="I581" s="32">
        <v>25</v>
      </c>
      <c r="J581" s="53">
        <v>717.5</v>
      </c>
      <c r="K581" s="54">
        <f t="shared" si="98"/>
        <v>1774.9999999999998</v>
      </c>
      <c r="L581" s="54">
        <f t="shared" si="97"/>
        <v>275</v>
      </c>
      <c r="M581" s="53">
        <v>760</v>
      </c>
      <c r="N581" s="32">
        <f t="shared" si="92"/>
        <v>1772.5000000000002</v>
      </c>
      <c r="O581" s="32"/>
      <c r="P581" s="32">
        <f t="shared" si="93"/>
        <v>1477.5</v>
      </c>
      <c r="Q581" s="32">
        <f t="shared" si="94"/>
        <v>1502.5</v>
      </c>
      <c r="R581" s="32">
        <f t="shared" si="95"/>
        <v>3822.5</v>
      </c>
      <c r="S581" s="32">
        <f t="shared" si="96"/>
        <v>23497.5</v>
      </c>
      <c r="T581" s="55" t="s">
        <v>45</v>
      </c>
    </row>
    <row r="582" spans="1:20" s="22" customFormat="1" x14ac:dyDescent="0.25">
      <c r="A582" s="90">
        <v>577</v>
      </c>
      <c r="B582" s="28" t="s">
        <v>906</v>
      </c>
      <c r="C582" s="104" t="s">
        <v>942</v>
      </c>
      <c r="D582" s="28" t="s">
        <v>279</v>
      </c>
      <c r="E582" s="28" t="s">
        <v>70</v>
      </c>
      <c r="F582" s="29" t="s">
        <v>950</v>
      </c>
      <c r="G582" s="30">
        <v>25000</v>
      </c>
      <c r="H582" s="31">
        <v>0</v>
      </c>
      <c r="I582" s="32">
        <v>25</v>
      </c>
      <c r="J582" s="53">
        <v>717.5</v>
      </c>
      <c r="K582" s="54">
        <f t="shared" si="98"/>
        <v>1774.9999999999998</v>
      </c>
      <c r="L582" s="54">
        <f t="shared" si="97"/>
        <v>275</v>
      </c>
      <c r="M582" s="53">
        <v>760</v>
      </c>
      <c r="N582" s="32">
        <f t="shared" ref="N582:N645" si="99">+G582*7.09%</f>
        <v>1772.5000000000002</v>
      </c>
      <c r="O582" s="32"/>
      <c r="P582" s="32">
        <f t="shared" si="93"/>
        <v>1477.5</v>
      </c>
      <c r="Q582" s="32">
        <f t="shared" si="94"/>
        <v>1502.5</v>
      </c>
      <c r="R582" s="32">
        <f t="shared" si="95"/>
        <v>3822.5</v>
      </c>
      <c r="S582" s="32">
        <f t="shared" si="96"/>
        <v>23497.5</v>
      </c>
      <c r="T582" s="55" t="s">
        <v>45</v>
      </c>
    </row>
    <row r="583" spans="1:20" s="22" customFormat="1" x14ac:dyDescent="0.25">
      <c r="A583" s="90">
        <v>578</v>
      </c>
      <c r="B583" s="28" t="s">
        <v>914</v>
      </c>
      <c r="C583" s="104" t="s">
        <v>943</v>
      </c>
      <c r="D583" s="28" t="s">
        <v>279</v>
      </c>
      <c r="E583" s="28" t="s">
        <v>42</v>
      </c>
      <c r="F583" s="29" t="s">
        <v>946</v>
      </c>
      <c r="G583" s="30">
        <v>20900</v>
      </c>
      <c r="H583" s="31">
        <v>0</v>
      </c>
      <c r="I583" s="32">
        <v>25</v>
      </c>
      <c r="J583" s="53">
        <v>599.83000000000004</v>
      </c>
      <c r="K583" s="54">
        <f t="shared" si="98"/>
        <v>1483.8999999999999</v>
      </c>
      <c r="L583" s="54">
        <f t="shared" si="97"/>
        <v>229.90000000000003</v>
      </c>
      <c r="M583" s="53">
        <v>635.36</v>
      </c>
      <c r="N583" s="32">
        <f t="shared" si="99"/>
        <v>1481.8100000000002</v>
      </c>
      <c r="O583" s="32"/>
      <c r="P583" s="32">
        <f t="shared" si="93"/>
        <v>1235.19</v>
      </c>
      <c r="Q583" s="32">
        <f t="shared" si="94"/>
        <v>1260.19</v>
      </c>
      <c r="R583" s="32">
        <f t="shared" si="95"/>
        <v>3195.61</v>
      </c>
      <c r="S583" s="32">
        <f t="shared" si="96"/>
        <v>19639.810000000001</v>
      </c>
      <c r="T583" s="55" t="s">
        <v>45</v>
      </c>
    </row>
    <row r="584" spans="1:20" s="15" customFormat="1" x14ac:dyDescent="0.25">
      <c r="A584" s="90">
        <v>579</v>
      </c>
      <c r="B584" s="28" t="s">
        <v>681</v>
      </c>
      <c r="C584" s="104" t="s">
        <v>942</v>
      </c>
      <c r="D584" s="28" t="s">
        <v>680</v>
      </c>
      <c r="E584" s="28" t="s">
        <v>153</v>
      </c>
      <c r="F584" s="29" t="s">
        <v>951</v>
      </c>
      <c r="G584" s="49">
        <v>70000</v>
      </c>
      <c r="H584" s="49">
        <v>5368.48</v>
      </c>
      <c r="I584" s="32">
        <v>25</v>
      </c>
      <c r="J584" s="94">
        <v>2009</v>
      </c>
      <c r="K584" s="59">
        <f t="shared" si="98"/>
        <v>4970</v>
      </c>
      <c r="L584" s="59">
        <f t="shared" si="97"/>
        <v>770.00000000000011</v>
      </c>
      <c r="M584" s="94">
        <v>2128</v>
      </c>
      <c r="N584" s="51">
        <f t="shared" si="99"/>
        <v>4963</v>
      </c>
      <c r="O584" s="51"/>
      <c r="P584" s="51">
        <f t="shared" si="93"/>
        <v>4137</v>
      </c>
      <c r="Q584" s="32">
        <f t="shared" si="94"/>
        <v>9530.48</v>
      </c>
      <c r="R584" s="51">
        <f t="shared" si="95"/>
        <v>10703</v>
      </c>
      <c r="S584" s="51">
        <f t="shared" si="96"/>
        <v>60469.520000000004</v>
      </c>
      <c r="T584" s="55" t="s">
        <v>45</v>
      </c>
    </row>
    <row r="585" spans="1:20" s="15" customFormat="1" x14ac:dyDescent="0.25">
      <c r="A585" s="90">
        <v>580</v>
      </c>
      <c r="B585" s="28" t="s">
        <v>658</v>
      </c>
      <c r="C585" s="104" t="s">
        <v>943</v>
      </c>
      <c r="D585" s="28" t="s">
        <v>680</v>
      </c>
      <c r="E585" s="28" t="s">
        <v>866</v>
      </c>
      <c r="F585" s="29" t="s">
        <v>951</v>
      </c>
      <c r="G585" s="49">
        <v>85000</v>
      </c>
      <c r="H585" s="49">
        <v>8576.99</v>
      </c>
      <c r="I585" s="32">
        <v>25</v>
      </c>
      <c r="J585" s="94">
        <v>2439.5</v>
      </c>
      <c r="K585" s="59">
        <f t="shared" si="98"/>
        <v>6034.9999999999991</v>
      </c>
      <c r="L585" s="59">
        <f t="shared" si="97"/>
        <v>935.00000000000011</v>
      </c>
      <c r="M585" s="94">
        <v>2584</v>
      </c>
      <c r="N585" s="51">
        <f t="shared" si="99"/>
        <v>6026.5</v>
      </c>
      <c r="O585" s="51"/>
      <c r="P585" s="51">
        <f t="shared" ref="P585:P648" si="100">+J585+M585</f>
        <v>5023.5</v>
      </c>
      <c r="Q585" s="32">
        <f t="shared" si="94"/>
        <v>13625.49</v>
      </c>
      <c r="R585" s="51">
        <f t="shared" si="95"/>
        <v>12996.5</v>
      </c>
      <c r="S585" s="51">
        <f t="shared" si="96"/>
        <v>71374.509999999995</v>
      </c>
      <c r="T585" s="55" t="s">
        <v>45</v>
      </c>
    </row>
    <row r="586" spans="1:20" s="15" customFormat="1" x14ac:dyDescent="0.25">
      <c r="A586" s="90">
        <v>581</v>
      </c>
      <c r="B586" s="28" t="s">
        <v>682</v>
      </c>
      <c r="C586" s="104" t="s">
        <v>942</v>
      </c>
      <c r="D586" s="28" t="s">
        <v>680</v>
      </c>
      <c r="E586" s="28" t="s">
        <v>153</v>
      </c>
      <c r="F586" s="29" t="s">
        <v>951</v>
      </c>
      <c r="G586" s="49">
        <v>70000</v>
      </c>
      <c r="H586" s="49">
        <v>5368.48</v>
      </c>
      <c r="I586" s="32">
        <v>25</v>
      </c>
      <c r="J586" s="94">
        <v>2009</v>
      </c>
      <c r="K586" s="59">
        <f t="shared" si="98"/>
        <v>4970</v>
      </c>
      <c r="L586" s="59">
        <f t="shared" si="97"/>
        <v>770.00000000000011</v>
      </c>
      <c r="M586" s="94">
        <v>2128</v>
      </c>
      <c r="N586" s="51">
        <f t="shared" si="99"/>
        <v>4963</v>
      </c>
      <c r="O586" s="51"/>
      <c r="P586" s="51">
        <f t="shared" si="100"/>
        <v>4137</v>
      </c>
      <c r="Q586" s="32">
        <f t="shared" si="94"/>
        <v>9530.48</v>
      </c>
      <c r="R586" s="51">
        <f t="shared" si="95"/>
        <v>10703</v>
      </c>
      <c r="S586" s="51">
        <f t="shared" si="96"/>
        <v>60469.520000000004</v>
      </c>
      <c r="T586" s="55" t="s">
        <v>45</v>
      </c>
    </row>
    <row r="587" spans="1:20" s="15" customFormat="1" x14ac:dyDescent="0.25">
      <c r="A587" s="90">
        <v>582</v>
      </c>
      <c r="B587" s="28" t="s">
        <v>517</v>
      </c>
      <c r="C587" s="104" t="s">
        <v>942</v>
      </c>
      <c r="D587" s="28" t="s">
        <v>680</v>
      </c>
      <c r="E587" s="28" t="s">
        <v>153</v>
      </c>
      <c r="F587" s="29" t="s">
        <v>951</v>
      </c>
      <c r="G587" s="30">
        <v>70000</v>
      </c>
      <c r="H587" s="30">
        <v>5368.48</v>
      </c>
      <c r="I587" s="32">
        <v>25</v>
      </c>
      <c r="J587" s="53">
        <v>2009</v>
      </c>
      <c r="K587" s="54">
        <f>+G587*7.1%</f>
        <v>4970</v>
      </c>
      <c r="L587" s="54">
        <f>+G587*1.1%</f>
        <v>770.00000000000011</v>
      </c>
      <c r="M587" s="53">
        <v>2128</v>
      </c>
      <c r="N587" s="32">
        <f t="shared" si="99"/>
        <v>4963</v>
      </c>
      <c r="O587" s="32"/>
      <c r="P587" s="32">
        <f t="shared" si="100"/>
        <v>4137</v>
      </c>
      <c r="Q587" s="32">
        <f t="shared" si="94"/>
        <v>9530.48</v>
      </c>
      <c r="R587" s="32">
        <f t="shared" si="95"/>
        <v>10703</v>
      </c>
      <c r="S587" s="32">
        <f t="shared" si="96"/>
        <v>60469.520000000004</v>
      </c>
      <c r="T587" s="55" t="s">
        <v>45</v>
      </c>
    </row>
    <row r="588" spans="1:20" s="15" customFormat="1" x14ac:dyDescent="0.25">
      <c r="A588" s="90">
        <v>583</v>
      </c>
      <c r="B588" s="28" t="s">
        <v>685</v>
      </c>
      <c r="C588" s="104" t="s">
        <v>943</v>
      </c>
      <c r="D588" s="28" t="s">
        <v>680</v>
      </c>
      <c r="E588" s="28" t="s">
        <v>153</v>
      </c>
      <c r="F588" s="29" t="s">
        <v>951</v>
      </c>
      <c r="G588" s="49">
        <v>70000</v>
      </c>
      <c r="H588" s="49">
        <v>5368.48</v>
      </c>
      <c r="I588" s="32">
        <v>25</v>
      </c>
      <c r="J588" s="94">
        <v>2009</v>
      </c>
      <c r="K588" s="59">
        <f t="shared" si="98"/>
        <v>4970</v>
      </c>
      <c r="L588" s="59">
        <f t="shared" si="97"/>
        <v>770.00000000000011</v>
      </c>
      <c r="M588" s="94">
        <v>2128</v>
      </c>
      <c r="N588" s="51">
        <f t="shared" si="99"/>
        <v>4963</v>
      </c>
      <c r="O588" s="51"/>
      <c r="P588" s="51">
        <f t="shared" si="100"/>
        <v>4137</v>
      </c>
      <c r="Q588" s="32">
        <f t="shared" si="94"/>
        <v>9530.48</v>
      </c>
      <c r="R588" s="51">
        <f t="shared" si="95"/>
        <v>10703</v>
      </c>
      <c r="S588" s="51">
        <f t="shared" si="96"/>
        <v>60469.520000000004</v>
      </c>
      <c r="T588" s="55" t="s">
        <v>45</v>
      </c>
    </row>
    <row r="589" spans="1:20" s="15" customFormat="1" x14ac:dyDescent="0.25">
      <c r="A589" s="90">
        <v>584</v>
      </c>
      <c r="B589" s="28" t="s">
        <v>890</v>
      </c>
      <c r="C589" s="104" t="s">
        <v>943</v>
      </c>
      <c r="D589" s="28" t="s">
        <v>680</v>
      </c>
      <c r="E589" s="28" t="s">
        <v>197</v>
      </c>
      <c r="F589" s="29" t="s">
        <v>950</v>
      </c>
      <c r="G589" s="49">
        <v>25000</v>
      </c>
      <c r="H589" s="50">
        <v>0</v>
      </c>
      <c r="I589" s="32">
        <v>25</v>
      </c>
      <c r="J589" s="94">
        <v>717.5</v>
      </c>
      <c r="K589" s="59">
        <f t="shared" si="98"/>
        <v>1774.9999999999998</v>
      </c>
      <c r="L589" s="59">
        <f t="shared" si="97"/>
        <v>275</v>
      </c>
      <c r="M589" s="59">
        <v>760</v>
      </c>
      <c r="N589" s="51">
        <f t="shared" si="99"/>
        <v>1772.5000000000002</v>
      </c>
      <c r="O589" s="50"/>
      <c r="P589" s="51">
        <f t="shared" si="100"/>
        <v>1477.5</v>
      </c>
      <c r="Q589" s="32">
        <f t="shared" si="94"/>
        <v>1502.5</v>
      </c>
      <c r="R589" s="51">
        <f t="shared" si="95"/>
        <v>3822.5</v>
      </c>
      <c r="S589" s="59">
        <f t="shared" si="96"/>
        <v>23497.5</v>
      </c>
      <c r="T589" s="55" t="s">
        <v>45</v>
      </c>
    </row>
    <row r="590" spans="1:20" s="15" customFormat="1" x14ac:dyDescent="0.25">
      <c r="A590" s="90">
        <v>585</v>
      </c>
      <c r="B590" s="28" t="s">
        <v>683</v>
      </c>
      <c r="C590" s="104" t="s">
        <v>942</v>
      </c>
      <c r="D590" s="28" t="s">
        <v>680</v>
      </c>
      <c r="E590" s="28" t="s">
        <v>109</v>
      </c>
      <c r="F590" s="29" t="s">
        <v>951</v>
      </c>
      <c r="G590" s="49">
        <v>25000</v>
      </c>
      <c r="H590" s="50">
        <v>0</v>
      </c>
      <c r="I590" s="32">
        <v>25</v>
      </c>
      <c r="J590" s="94">
        <v>717.5</v>
      </c>
      <c r="K590" s="59">
        <f t="shared" si="98"/>
        <v>1774.9999999999998</v>
      </c>
      <c r="L590" s="59">
        <f t="shared" si="97"/>
        <v>275</v>
      </c>
      <c r="M590" s="59">
        <v>760</v>
      </c>
      <c r="N590" s="51">
        <f t="shared" si="99"/>
        <v>1772.5000000000002</v>
      </c>
      <c r="O590" s="51"/>
      <c r="P590" s="51">
        <f t="shared" si="100"/>
        <v>1477.5</v>
      </c>
      <c r="Q590" s="32">
        <f t="shared" si="94"/>
        <v>1502.5</v>
      </c>
      <c r="R590" s="51">
        <f t="shared" si="95"/>
        <v>3822.5</v>
      </c>
      <c r="S590" s="51">
        <f t="shared" si="96"/>
        <v>23497.5</v>
      </c>
      <c r="T590" s="55" t="s">
        <v>45</v>
      </c>
    </row>
    <row r="591" spans="1:20" s="15" customFormat="1" x14ac:dyDescent="0.25">
      <c r="A591" s="90">
        <v>586</v>
      </c>
      <c r="B591" s="28" t="s">
        <v>684</v>
      </c>
      <c r="C591" s="104" t="s">
        <v>942</v>
      </c>
      <c r="D591" s="28" t="s">
        <v>680</v>
      </c>
      <c r="E591" s="28" t="s">
        <v>109</v>
      </c>
      <c r="F591" s="29" t="s">
        <v>951</v>
      </c>
      <c r="G591" s="49">
        <v>25000</v>
      </c>
      <c r="H591" s="50">
        <v>0</v>
      </c>
      <c r="I591" s="32">
        <v>25</v>
      </c>
      <c r="J591" s="94">
        <v>717.5</v>
      </c>
      <c r="K591" s="59">
        <f t="shared" si="98"/>
        <v>1774.9999999999998</v>
      </c>
      <c r="L591" s="59">
        <f t="shared" si="97"/>
        <v>275</v>
      </c>
      <c r="M591" s="59">
        <v>760</v>
      </c>
      <c r="N591" s="51">
        <f t="shared" si="99"/>
        <v>1772.5000000000002</v>
      </c>
      <c r="O591" s="51"/>
      <c r="P591" s="51">
        <f t="shared" si="100"/>
        <v>1477.5</v>
      </c>
      <c r="Q591" s="32">
        <f t="shared" si="94"/>
        <v>1502.5</v>
      </c>
      <c r="R591" s="51">
        <f t="shared" si="95"/>
        <v>3822.5</v>
      </c>
      <c r="S591" s="51">
        <f t="shared" si="96"/>
        <v>23497.5</v>
      </c>
      <c r="T591" s="55" t="s">
        <v>45</v>
      </c>
    </row>
    <row r="592" spans="1:20" s="15" customFormat="1" x14ac:dyDescent="0.25">
      <c r="A592" s="90">
        <v>587</v>
      </c>
      <c r="B592" s="28" t="s">
        <v>971</v>
      </c>
      <c r="C592" s="104" t="s">
        <v>942</v>
      </c>
      <c r="D592" s="28" t="s">
        <v>680</v>
      </c>
      <c r="E592" s="28" t="s">
        <v>198</v>
      </c>
      <c r="F592" s="29" t="s">
        <v>950</v>
      </c>
      <c r="G592" s="49">
        <v>12650</v>
      </c>
      <c r="H592" s="31">
        <v>0</v>
      </c>
      <c r="I592" s="32">
        <v>25</v>
      </c>
      <c r="J592" s="94">
        <v>363.06</v>
      </c>
      <c r="K592" s="59">
        <f t="shared" si="98"/>
        <v>898.14999999999986</v>
      </c>
      <c r="L592" s="59">
        <f t="shared" si="97"/>
        <v>139.15</v>
      </c>
      <c r="M592" s="59">
        <v>384.56</v>
      </c>
      <c r="N592" s="51">
        <f t="shared" si="99"/>
        <v>896.8850000000001</v>
      </c>
      <c r="O592" s="51"/>
      <c r="P592" s="51">
        <f t="shared" si="100"/>
        <v>747.62</v>
      </c>
      <c r="Q592" s="32">
        <f t="shared" si="94"/>
        <v>772.62</v>
      </c>
      <c r="R592" s="51">
        <f t="shared" si="95"/>
        <v>1934.1849999999999</v>
      </c>
      <c r="S592" s="51">
        <f t="shared" si="96"/>
        <v>11877.38</v>
      </c>
      <c r="T592" s="55" t="s">
        <v>45</v>
      </c>
    </row>
    <row r="593" spans="1:20" s="15" customFormat="1" x14ac:dyDescent="0.25">
      <c r="A593" s="90">
        <v>588</v>
      </c>
      <c r="B593" s="28" t="s">
        <v>1149</v>
      </c>
      <c r="C593" s="104" t="s">
        <v>942</v>
      </c>
      <c r="D593" s="28" t="s">
        <v>680</v>
      </c>
      <c r="E593" s="28" t="s">
        <v>109</v>
      </c>
      <c r="F593" s="29" t="s">
        <v>951</v>
      </c>
      <c r="G593" s="49">
        <v>25000</v>
      </c>
      <c r="H593" s="50">
        <v>0</v>
      </c>
      <c r="I593" s="32">
        <v>25</v>
      </c>
      <c r="J593" s="94">
        <v>717.5</v>
      </c>
      <c r="K593" s="59">
        <f t="shared" si="98"/>
        <v>1774.9999999999998</v>
      </c>
      <c r="L593" s="59">
        <f t="shared" si="97"/>
        <v>275</v>
      </c>
      <c r="M593" s="94">
        <v>760</v>
      </c>
      <c r="N593" s="51">
        <f t="shared" si="99"/>
        <v>1772.5000000000002</v>
      </c>
      <c r="O593" s="51"/>
      <c r="P593" s="51">
        <f t="shared" si="100"/>
        <v>1477.5</v>
      </c>
      <c r="Q593" s="32">
        <f t="shared" si="94"/>
        <v>1502.5</v>
      </c>
      <c r="R593" s="51">
        <f t="shared" si="95"/>
        <v>3822.5</v>
      </c>
      <c r="S593" s="51">
        <f t="shared" si="96"/>
        <v>23497.5</v>
      </c>
      <c r="T593" s="55" t="s">
        <v>45</v>
      </c>
    </row>
    <row r="594" spans="1:20" s="15" customFormat="1" x14ac:dyDescent="0.25">
      <c r="A594" s="90">
        <v>589</v>
      </c>
      <c r="B594" s="28" t="s">
        <v>515</v>
      </c>
      <c r="C594" s="104" t="s">
        <v>943</v>
      </c>
      <c r="D594" s="28" t="s">
        <v>687</v>
      </c>
      <c r="E594" s="28" t="s">
        <v>866</v>
      </c>
      <c r="F594" s="29" t="s">
        <v>951</v>
      </c>
      <c r="G594" s="30">
        <v>125000</v>
      </c>
      <c r="H594" s="30">
        <v>17985.990000000002</v>
      </c>
      <c r="I594" s="32">
        <v>25</v>
      </c>
      <c r="J594" s="53">
        <v>3587.5</v>
      </c>
      <c r="K594" s="54">
        <f t="shared" si="98"/>
        <v>8875</v>
      </c>
      <c r="L594" s="54">
        <f t="shared" si="97"/>
        <v>1375.0000000000002</v>
      </c>
      <c r="M594" s="53">
        <v>3800</v>
      </c>
      <c r="N594" s="32">
        <f t="shared" si="99"/>
        <v>8862.5</v>
      </c>
      <c r="O594" s="32"/>
      <c r="P594" s="32">
        <f t="shared" si="100"/>
        <v>7387.5</v>
      </c>
      <c r="Q594" s="32">
        <f t="shared" si="94"/>
        <v>25398.49</v>
      </c>
      <c r="R594" s="32">
        <f t="shared" si="95"/>
        <v>19112.5</v>
      </c>
      <c r="S594" s="32">
        <f t="shared" si="96"/>
        <v>99601.51</v>
      </c>
      <c r="T594" s="55" t="s">
        <v>45</v>
      </c>
    </row>
    <row r="595" spans="1:20" s="15" customFormat="1" x14ac:dyDescent="0.25">
      <c r="A595" s="90">
        <v>590</v>
      </c>
      <c r="B595" s="28" t="s">
        <v>692</v>
      </c>
      <c r="C595" s="104" t="s">
        <v>943</v>
      </c>
      <c r="D595" s="28" t="s">
        <v>687</v>
      </c>
      <c r="E595" s="28" t="s">
        <v>153</v>
      </c>
      <c r="F595" s="29" t="s">
        <v>951</v>
      </c>
      <c r="G595" s="49">
        <v>70000</v>
      </c>
      <c r="H595" s="49">
        <v>5368.48</v>
      </c>
      <c r="I595" s="32">
        <v>25</v>
      </c>
      <c r="J595" s="94">
        <v>2009</v>
      </c>
      <c r="K595" s="59">
        <f t="shared" si="98"/>
        <v>4970</v>
      </c>
      <c r="L595" s="59">
        <f t="shared" si="97"/>
        <v>770.00000000000011</v>
      </c>
      <c r="M595" s="94">
        <v>2128</v>
      </c>
      <c r="N595" s="51">
        <f t="shared" si="99"/>
        <v>4963</v>
      </c>
      <c r="O595" s="51"/>
      <c r="P595" s="51">
        <f t="shared" si="100"/>
        <v>4137</v>
      </c>
      <c r="Q595" s="32">
        <f t="shared" si="94"/>
        <v>9530.48</v>
      </c>
      <c r="R595" s="51">
        <f t="shared" si="95"/>
        <v>10703</v>
      </c>
      <c r="S595" s="51">
        <f t="shared" si="96"/>
        <v>60469.520000000004</v>
      </c>
      <c r="T595" s="55" t="s">
        <v>45</v>
      </c>
    </row>
    <row r="596" spans="1:20" s="15" customFormat="1" x14ac:dyDescent="0.25">
      <c r="A596" s="90">
        <v>591</v>
      </c>
      <c r="B596" s="28" t="s">
        <v>693</v>
      </c>
      <c r="C596" s="104" t="s">
        <v>942</v>
      </c>
      <c r="D596" s="28" t="s">
        <v>687</v>
      </c>
      <c r="E596" s="28" t="s">
        <v>153</v>
      </c>
      <c r="F596" s="29" t="s">
        <v>951</v>
      </c>
      <c r="G596" s="49">
        <v>70000</v>
      </c>
      <c r="H596" s="49">
        <v>5368.48</v>
      </c>
      <c r="I596" s="32">
        <v>25</v>
      </c>
      <c r="J596" s="94">
        <v>2009</v>
      </c>
      <c r="K596" s="59">
        <f>+G596*7.1%</f>
        <v>4970</v>
      </c>
      <c r="L596" s="59">
        <f>+G596*1.1%</f>
        <v>770.00000000000011</v>
      </c>
      <c r="M596" s="94">
        <v>2128</v>
      </c>
      <c r="N596" s="51">
        <f t="shared" si="99"/>
        <v>4963</v>
      </c>
      <c r="O596" s="51"/>
      <c r="P596" s="51">
        <f t="shared" si="100"/>
        <v>4137</v>
      </c>
      <c r="Q596" s="32">
        <f t="shared" si="94"/>
        <v>9530.48</v>
      </c>
      <c r="R596" s="51">
        <f t="shared" si="95"/>
        <v>10703</v>
      </c>
      <c r="S596" s="51">
        <f t="shared" si="96"/>
        <v>60469.520000000004</v>
      </c>
      <c r="T596" s="55" t="s">
        <v>45</v>
      </c>
    </row>
    <row r="597" spans="1:20" s="15" customFormat="1" x14ac:dyDescent="0.25">
      <c r="A597" s="90">
        <v>592</v>
      </c>
      <c r="B597" s="28" t="s">
        <v>690</v>
      </c>
      <c r="C597" s="104" t="s">
        <v>943</v>
      </c>
      <c r="D597" s="28" t="s">
        <v>687</v>
      </c>
      <c r="E597" s="28" t="s">
        <v>304</v>
      </c>
      <c r="F597" s="29" t="s">
        <v>950</v>
      </c>
      <c r="G597" s="49">
        <v>30000</v>
      </c>
      <c r="H597" s="50">
        <v>0</v>
      </c>
      <c r="I597" s="32">
        <v>25</v>
      </c>
      <c r="J597" s="94">
        <v>861</v>
      </c>
      <c r="K597" s="59">
        <f>+G597*7.1%</f>
        <v>2130</v>
      </c>
      <c r="L597" s="59">
        <f>+G597*1.1%</f>
        <v>330.00000000000006</v>
      </c>
      <c r="M597" s="94">
        <v>912</v>
      </c>
      <c r="N597" s="51">
        <f t="shared" si="99"/>
        <v>2127</v>
      </c>
      <c r="O597" s="51"/>
      <c r="P597" s="51">
        <f t="shared" si="100"/>
        <v>1773</v>
      </c>
      <c r="Q597" s="32">
        <f t="shared" ref="Q597:Q660" si="101">+H597+I597+J597+M597+O597</f>
        <v>1798</v>
      </c>
      <c r="R597" s="51">
        <f t="shared" ref="R597:R660" si="102">+K597+L597+N597</f>
        <v>4587</v>
      </c>
      <c r="S597" s="51">
        <f t="shared" si="96"/>
        <v>28202</v>
      </c>
      <c r="T597" s="55" t="s">
        <v>45</v>
      </c>
    </row>
    <row r="598" spans="1:20" s="15" customFormat="1" x14ac:dyDescent="0.25">
      <c r="A598" s="90">
        <v>593</v>
      </c>
      <c r="B598" s="28" t="s">
        <v>689</v>
      </c>
      <c r="C598" s="104" t="s">
        <v>942</v>
      </c>
      <c r="D598" s="28" t="s">
        <v>687</v>
      </c>
      <c r="E598" s="28" t="s">
        <v>109</v>
      </c>
      <c r="F598" s="29" t="s">
        <v>951</v>
      </c>
      <c r="G598" s="49">
        <v>25000</v>
      </c>
      <c r="H598" s="50">
        <v>0</v>
      </c>
      <c r="I598" s="32">
        <v>25</v>
      </c>
      <c r="J598" s="94">
        <v>717.5</v>
      </c>
      <c r="K598" s="59">
        <f>+G598*7.1%</f>
        <v>1774.9999999999998</v>
      </c>
      <c r="L598" s="59">
        <f>+G598*1.1%</f>
        <v>275</v>
      </c>
      <c r="M598" s="94">
        <v>760</v>
      </c>
      <c r="N598" s="51">
        <f t="shared" si="99"/>
        <v>1772.5000000000002</v>
      </c>
      <c r="O598" s="51"/>
      <c r="P598" s="51">
        <f t="shared" si="100"/>
        <v>1477.5</v>
      </c>
      <c r="Q598" s="32">
        <f t="shared" si="101"/>
        <v>1502.5</v>
      </c>
      <c r="R598" s="51">
        <f t="shared" si="102"/>
        <v>3822.5</v>
      </c>
      <c r="S598" s="51">
        <f t="shared" si="96"/>
        <v>23497.5</v>
      </c>
      <c r="T598" s="55" t="s">
        <v>45</v>
      </c>
    </row>
    <row r="599" spans="1:20" s="15" customFormat="1" x14ac:dyDescent="0.25">
      <c r="A599" s="90">
        <v>594</v>
      </c>
      <c r="B599" s="28" t="s">
        <v>1114</v>
      </c>
      <c r="C599" s="104" t="s">
        <v>943</v>
      </c>
      <c r="D599" s="28" t="s">
        <v>687</v>
      </c>
      <c r="E599" s="28" t="s">
        <v>66</v>
      </c>
      <c r="F599" s="29" t="s">
        <v>950</v>
      </c>
      <c r="G599" s="49">
        <v>16500</v>
      </c>
      <c r="H599" s="31">
        <v>0</v>
      </c>
      <c r="I599" s="32">
        <v>25</v>
      </c>
      <c r="J599" s="94">
        <v>473.55</v>
      </c>
      <c r="K599" s="59">
        <f t="shared" si="98"/>
        <v>1171.5</v>
      </c>
      <c r="L599" s="59">
        <f t="shared" si="97"/>
        <v>181.50000000000003</v>
      </c>
      <c r="M599" s="94">
        <v>501.6</v>
      </c>
      <c r="N599" s="51">
        <f t="shared" si="99"/>
        <v>1169.8500000000001</v>
      </c>
      <c r="O599" s="51"/>
      <c r="P599" s="51">
        <f t="shared" si="100"/>
        <v>975.15000000000009</v>
      </c>
      <c r="Q599" s="32">
        <f t="shared" si="101"/>
        <v>1000.1500000000001</v>
      </c>
      <c r="R599" s="51">
        <f t="shared" si="102"/>
        <v>2522.8500000000004</v>
      </c>
      <c r="S599" s="51">
        <f t="shared" si="96"/>
        <v>15499.85</v>
      </c>
      <c r="T599" s="55" t="s">
        <v>45</v>
      </c>
    </row>
    <row r="600" spans="1:20" x14ac:dyDescent="0.25">
      <c r="A600" s="90">
        <v>595</v>
      </c>
      <c r="B600" s="46" t="s">
        <v>1133</v>
      </c>
      <c r="C600" s="109" t="s">
        <v>942</v>
      </c>
      <c r="D600" s="28" t="s">
        <v>687</v>
      </c>
      <c r="E600" s="46" t="s">
        <v>198</v>
      </c>
      <c r="F600" s="61" t="s">
        <v>946</v>
      </c>
      <c r="G600" s="64">
        <v>12650</v>
      </c>
      <c r="H600" s="62">
        <v>0</v>
      </c>
      <c r="I600" s="48">
        <v>25</v>
      </c>
      <c r="J600" s="94">
        <v>363.06</v>
      </c>
      <c r="K600" s="65">
        <f t="shared" si="98"/>
        <v>898.14999999999986</v>
      </c>
      <c r="L600" s="65">
        <f t="shared" si="97"/>
        <v>139.15</v>
      </c>
      <c r="M600" s="62">
        <v>384.56</v>
      </c>
      <c r="N600" s="66">
        <f t="shared" si="99"/>
        <v>896.8850000000001</v>
      </c>
      <c r="O600" s="62"/>
      <c r="P600" s="66">
        <f t="shared" si="100"/>
        <v>747.62</v>
      </c>
      <c r="Q600" s="48">
        <f t="shared" si="101"/>
        <v>772.62</v>
      </c>
      <c r="R600" s="66">
        <f t="shared" si="102"/>
        <v>1934.1849999999999</v>
      </c>
      <c r="S600" s="63">
        <f t="shared" si="96"/>
        <v>11877.38</v>
      </c>
      <c r="T600" s="55" t="s">
        <v>45</v>
      </c>
    </row>
    <row r="601" spans="1:20" s="15" customFormat="1" x14ac:dyDescent="0.25">
      <c r="A601" s="90">
        <v>596</v>
      </c>
      <c r="B601" s="28" t="s">
        <v>473</v>
      </c>
      <c r="C601" s="104" t="s">
        <v>943</v>
      </c>
      <c r="D601" s="28" t="s">
        <v>694</v>
      </c>
      <c r="E601" s="28" t="s">
        <v>153</v>
      </c>
      <c r="F601" s="29" t="s">
        <v>951</v>
      </c>
      <c r="G601" s="30">
        <v>85000</v>
      </c>
      <c r="H601" s="30">
        <v>8576.99</v>
      </c>
      <c r="I601" s="32">
        <v>25</v>
      </c>
      <c r="J601" s="53">
        <v>2439.5</v>
      </c>
      <c r="K601" s="54">
        <f t="shared" si="98"/>
        <v>6034.9999999999991</v>
      </c>
      <c r="L601" s="54">
        <f t="shared" si="97"/>
        <v>935.00000000000011</v>
      </c>
      <c r="M601" s="53">
        <v>2584</v>
      </c>
      <c r="N601" s="32">
        <f t="shared" si="99"/>
        <v>6026.5</v>
      </c>
      <c r="O601" s="32"/>
      <c r="P601" s="32">
        <f t="shared" si="100"/>
        <v>5023.5</v>
      </c>
      <c r="Q601" s="32">
        <f t="shared" si="101"/>
        <v>13625.49</v>
      </c>
      <c r="R601" s="32">
        <f t="shared" si="102"/>
        <v>12996.5</v>
      </c>
      <c r="S601" s="32">
        <f t="shared" si="96"/>
        <v>71374.509999999995</v>
      </c>
      <c r="T601" s="55" t="s">
        <v>45</v>
      </c>
    </row>
    <row r="602" spans="1:20" s="15" customFormat="1" x14ac:dyDescent="0.25">
      <c r="A602" s="90">
        <v>597</v>
      </c>
      <c r="B602" s="28" t="s">
        <v>972</v>
      </c>
      <c r="C602" s="104" t="s">
        <v>942</v>
      </c>
      <c r="D602" s="28" t="s">
        <v>694</v>
      </c>
      <c r="E602" s="28" t="s">
        <v>123</v>
      </c>
      <c r="F602" s="29" t="s">
        <v>950</v>
      </c>
      <c r="G602" s="49">
        <v>25000</v>
      </c>
      <c r="H602" s="31">
        <v>0</v>
      </c>
      <c r="I602" s="32">
        <v>25</v>
      </c>
      <c r="J602" s="94">
        <v>717.5</v>
      </c>
      <c r="K602" s="59">
        <f t="shared" si="98"/>
        <v>1774.9999999999998</v>
      </c>
      <c r="L602" s="59">
        <f t="shared" si="97"/>
        <v>275</v>
      </c>
      <c r="M602" s="94">
        <v>760</v>
      </c>
      <c r="N602" s="51">
        <f t="shared" si="99"/>
        <v>1772.5000000000002</v>
      </c>
      <c r="O602" s="51"/>
      <c r="P602" s="51">
        <f t="shared" si="100"/>
        <v>1477.5</v>
      </c>
      <c r="Q602" s="32">
        <f t="shared" si="101"/>
        <v>1502.5</v>
      </c>
      <c r="R602" s="51">
        <f t="shared" si="102"/>
        <v>3822.5</v>
      </c>
      <c r="S602" s="51">
        <f t="shared" si="96"/>
        <v>23497.5</v>
      </c>
      <c r="T602" s="55" t="s">
        <v>45</v>
      </c>
    </row>
    <row r="603" spans="1:20" s="15" customFormat="1" x14ac:dyDescent="0.25">
      <c r="A603" s="90">
        <v>598</v>
      </c>
      <c r="B603" s="28" t="s">
        <v>588</v>
      </c>
      <c r="C603" s="104" t="s">
        <v>943</v>
      </c>
      <c r="D603" s="28" t="s">
        <v>694</v>
      </c>
      <c r="E603" s="28" t="s">
        <v>153</v>
      </c>
      <c r="F603" s="29" t="s">
        <v>951</v>
      </c>
      <c r="G603" s="49">
        <v>70000</v>
      </c>
      <c r="H603" s="49">
        <v>5368.48</v>
      </c>
      <c r="I603" s="32">
        <v>25</v>
      </c>
      <c r="J603" s="94">
        <v>2009</v>
      </c>
      <c r="K603" s="59">
        <f t="shared" si="98"/>
        <v>4970</v>
      </c>
      <c r="L603" s="59">
        <f t="shared" si="97"/>
        <v>770.00000000000011</v>
      </c>
      <c r="M603" s="94">
        <v>2128</v>
      </c>
      <c r="N603" s="51">
        <f t="shared" si="99"/>
        <v>4963</v>
      </c>
      <c r="O603" s="51"/>
      <c r="P603" s="51">
        <f t="shared" si="100"/>
        <v>4137</v>
      </c>
      <c r="Q603" s="32">
        <f t="shared" si="101"/>
        <v>9530.48</v>
      </c>
      <c r="R603" s="51">
        <f t="shared" si="102"/>
        <v>10703</v>
      </c>
      <c r="S603" s="51">
        <f t="shared" si="96"/>
        <v>60469.520000000004</v>
      </c>
      <c r="T603" s="55" t="s">
        <v>45</v>
      </c>
    </row>
    <row r="604" spans="1:20" s="15" customFormat="1" x14ac:dyDescent="0.25">
      <c r="A604" s="90">
        <v>599</v>
      </c>
      <c r="B604" s="28" t="s">
        <v>973</v>
      </c>
      <c r="C604" s="104" t="s">
        <v>943</v>
      </c>
      <c r="D604" s="28" t="s">
        <v>694</v>
      </c>
      <c r="E604" s="28" t="s">
        <v>198</v>
      </c>
      <c r="F604" s="29" t="s">
        <v>950</v>
      </c>
      <c r="G604" s="49">
        <v>12650</v>
      </c>
      <c r="H604" s="31">
        <v>0</v>
      </c>
      <c r="I604" s="32">
        <v>25</v>
      </c>
      <c r="J604" s="94">
        <v>363.06</v>
      </c>
      <c r="K604" s="59">
        <f t="shared" si="98"/>
        <v>898.14999999999986</v>
      </c>
      <c r="L604" s="59">
        <f t="shared" si="97"/>
        <v>139.15</v>
      </c>
      <c r="M604" s="94">
        <v>384.56</v>
      </c>
      <c r="N604" s="51">
        <f t="shared" si="99"/>
        <v>896.8850000000001</v>
      </c>
      <c r="O604" s="51"/>
      <c r="P604" s="51">
        <f t="shared" si="100"/>
        <v>747.62</v>
      </c>
      <c r="Q604" s="32">
        <f t="shared" si="101"/>
        <v>772.62</v>
      </c>
      <c r="R604" s="51">
        <f t="shared" si="102"/>
        <v>1934.1849999999999</v>
      </c>
      <c r="S604" s="51">
        <f t="shared" si="96"/>
        <v>11877.38</v>
      </c>
      <c r="T604" s="55" t="s">
        <v>45</v>
      </c>
    </row>
    <row r="605" spans="1:20" s="15" customFormat="1" x14ac:dyDescent="0.25">
      <c r="A605" s="90">
        <v>600</v>
      </c>
      <c r="B605" s="28" t="s">
        <v>695</v>
      </c>
      <c r="C605" s="104" t="s">
        <v>942</v>
      </c>
      <c r="D605" s="28" t="s">
        <v>694</v>
      </c>
      <c r="E605" s="28" t="s">
        <v>109</v>
      </c>
      <c r="F605" s="29" t="s">
        <v>951</v>
      </c>
      <c r="G605" s="49">
        <v>25000</v>
      </c>
      <c r="H605" s="50">
        <v>0</v>
      </c>
      <c r="I605" s="32">
        <v>25</v>
      </c>
      <c r="J605" s="94">
        <v>717.5</v>
      </c>
      <c r="K605" s="59">
        <f t="shared" si="98"/>
        <v>1774.9999999999998</v>
      </c>
      <c r="L605" s="59">
        <f t="shared" si="97"/>
        <v>275</v>
      </c>
      <c r="M605" s="94">
        <v>760</v>
      </c>
      <c r="N605" s="51">
        <f t="shared" si="99"/>
        <v>1772.5000000000002</v>
      </c>
      <c r="O605" s="51"/>
      <c r="P605" s="51">
        <f t="shared" si="100"/>
        <v>1477.5</v>
      </c>
      <c r="Q605" s="32">
        <f t="shared" si="101"/>
        <v>1502.5</v>
      </c>
      <c r="R605" s="51">
        <f t="shared" si="102"/>
        <v>3822.5</v>
      </c>
      <c r="S605" s="51">
        <f t="shared" si="96"/>
        <v>23497.5</v>
      </c>
      <c r="T605" s="55" t="s">
        <v>45</v>
      </c>
    </row>
    <row r="606" spans="1:20" s="15" customFormat="1" x14ac:dyDescent="0.25">
      <c r="A606" s="90">
        <v>601</v>
      </c>
      <c r="B606" s="28" t="s">
        <v>894</v>
      </c>
      <c r="C606" s="104" t="s">
        <v>942</v>
      </c>
      <c r="D606" s="28" t="s">
        <v>694</v>
      </c>
      <c r="E606" s="28" t="s">
        <v>70</v>
      </c>
      <c r="F606" s="29" t="s">
        <v>950</v>
      </c>
      <c r="G606" s="49">
        <v>25000</v>
      </c>
      <c r="H606" s="50">
        <v>0</v>
      </c>
      <c r="I606" s="32">
        <v>25</v>
      </c>
      <c r="J606" s="94">
        <v>717.5</v>
      </c>
      <c r="K606" s="59">
        <f t="shared" si="98"/>
        <v>1774.9999999999998</v>
      </c>
      <c r="L606" s="59">
        <f t="shared" si="97"/>
        <v>275</v>
      </c>
      <c r="M606" s="94">
        <v>760</v>
      </c>
      <c r="N606" s="51">
        <f t="shared" si="99"/>
        <v>1772.5000000000002</v>
      </c>
      <c r="O606" s="51"/>
      <c r="P606" s="51">
        <f t="shared" si="100"/>
        <v>1477.5</v>
      </c>
      <c r="Q606" s="32">
        <f t="shared" si="101"/>
        <v>1502.5</v>
      </c>
      <c r="R606" s="51">
        <f t="shared" si="102"/>
        <v>3822.5</v>
      </c>
      <c r="S606" s="51">
        <f t="shared" si="96"/>
        <v>23497.5</v>
      </c>
      <c r="T606" s="55" t="s">
        <v>45</v>
      </c>
    </row>
    <row r="607" spans="1:20" s="15" customFormat="1" x14ac:dyDescent="0.25">
      <c r="A607" s="90">
        <v>602</v>
      </c>
      <c r="B607" s="28" t="s">
        <v>1132</v>
      </c>
      <c r="C607" s="104" t="s">
        <v>943</v>
      </c>
      <c r="D607" s="28" t="s">
        <v>694</v>
      </c>
      <c r="E607" s="28" t="s">
        <v>70</v>
      </c>
      <c r="F607" s="29" t="s">
        <v>946</v>
      </c>
      <c r="G607" s="49">
        <v>25000</v>
      </c>
      <c r="H607" s="50">
        <v>0</v>
      </c>
      <c r="I607" s="32">
        <v>25</v>
      </c>
      <c r="J607" s="94">
        <v>717.5</v>
      </c>
      <c r="K607" s="59">
        <f t="shared" si="98"/>
        <v>1774.9999999999998</v>
      </c>
      <c r="L607" s="59">
        <f t="shared" si="97"/>
        <v>275</v>
      </c>
      <c r="M607" s="94">
        <v>760</v>
      </c>
      <c r="N607" s="51">
        <f t="shared" si="99"/>
        <v>1772.5000000000002</v>
      </c>
      <c r="O607" s="51"/>
      <c r="P607" s="51">
        <f t="shared" si="100"/>
        <v>1477.5</v>
      </c>
      <c r="Q607" s="32">
        <f t="shared" si="101"/>
        <v>1502.5</v>
      </c>
      <c r="R607" s="51">
        <f t="shared" si="102"/>
        <v>3822.5</v>
      </c>
      <c r="S607" s="51">
        <f t="shared" si="96"/>
        <v>23497.5</v>
      </c>
      <c r="T607" s="55" t="s">
        <v>45</v>
      </c>
    </row>
    <row r="608" spans="1:20" s="15" customFormat="1" x14ac:dyDescent="0.25">
      <c r="A608" s="90">
        <v>603</v>
      </c>
      <c r="B608" s="28" t="s">
        <v>696</v>
      </c>
      <c r="C608" s="104" t="s">
        <v>943</v>
      </c>
      <c r="D608" s="28" t="s">
        <v>694</v>
      </c>
      <c r="E608" s="28" t="s">
        <v>66</v>
      </c>
      <c r="F608" s="29" t="s">
        <v>946</v>
      </c>
      <c r="G608" s="49">
        <v>14300</v>
      </c>
      <c r="H608" s="50">
        <v>0</v>
      </c>
      <c r="I608" s="32">
        <v>25</v>
      </c>
      <c r="J608" s="94">
        <v>410.41</v>
      </c>
      <c r="K608" s="59">
        <f t="shared" si="98"/>
        <v>1015.3</v>
      </c>
      <c r="L608" s="59">
        <f t="shared" si="97"/>
        <v>157.30000000000001</v>
      </c>
      <c r="M608" s="94">
        <v>434.72</v>
      </c>
      <c r="N608" s="51">
        <f t="shared" si="99"/>
        <v>1013.8700000000001</v>
      </c>
      <c r="O608" s="51"/>
      <c r="P608" s="51">
        <f t="shared" si="100"/>
        <v>845.13000000000011</v>
      </c>
      <c r="Q608" s="32">
        <f t="shared" si="101"/>
        <v>870.13000000000011</v>
      </c>
      <c r="R608" s="51">
        <f t="shared" si="102"/>
        <v>2186.4700000000003</v>
      </c>
      <c r="S608" s="51">
        <f t="shared" si="96"/>
        <v>13429.869999999999</v>
      </c>
      <c r="T608" s="55" t="s">
        <v>45</v>
      </c>
    </row>
    <row r="609" spans="1:20" s="15" customFormat="1" x14ac:dyDescent="0.25">
      <c r="A609" s="90">
        <v>604</v>
      </c>
      <c r="B609" s="28" t="s">
        <v>754</v>
      </c>
      <c r="C609" s="104" t="s">
        <v>942</v>
      </c>
      <c r="D609" s="28" t="s">
        <v>699</v>
      </c>
      <c r="E609" s="28" t="s">
        <v>866</v>
      </c>
      <c r="F609" s="29" t="s">
        <v>951</v>
      </c>
      <c r="G609" s="30">
        <v>85000</v>
      </c>
      <c r="H609" s="30">
        <v>7783.3</v>
      </c>
      <c r="I609" s="32">
        <v>25</v>
      </c>
      <c r="J609" s="53">
        <v>2439.5</v>
      </c>
      <c r="K609" s="54">
        <f t="shared" si="98"/>
        <v>6034.9999999999991</v>
      </c>
      <c r="L609" s="54">
        <f t="shared" si="97"/>
        <v>935.00000000000011</v>
      </c>
      <c r="M609" s="53">
        <v>2584</v>
      </c>
      <c r="N609" s="32">
        <f t="shared" si="99"/>
        <v>6026.5</v>
      </c>
      <c r="O609" s="32"/>
      <c r="P609" s="32">
        <f t="shared" si="100"/>
        <v>5023.5</v>
      </c>
      <c r="Q609" s="32">
        <f t="shared" si="101"/>
        <v>12831.8</v>
      </c>
      <c r="R609" s="32">
        <f t="shared" si="102"/>
        <v>12996.5</v>
      </c>
      <c r="S609" s="32">
        <f t="shared" si="96"/>
        <v>72168.2</v>
      </c>
      <c r="T609" s="55" t="s">
        <v>45</v>
      </c>
    </row>
    <row r="610" spans="1:20" s="15" customFormat="1" x14ac:dyDescent="0.25">
      <c r="A610" s="90">
        <v>605</v>
      </c>
      <c r="B610" s="28" t="s">
        <v>756</v>
      </c>
      <c r="C610" s="104" t="s">
        <v>943</v>
      </c>
      <c r="D610" s="28" t="s">
        <v>699</v>
      </c>
      <c r="E610" s="28" t="s">
        <v>153</v>
      </c>
      <c r="F610" s="29" t="s">
        <v>951</v>
      </c>
      <c r="G610" s="30">
        <v>70000</v>
      </c>
      <c r="H610" s="30">
        <v>5051</v>
      </c>
      <c r="I610" s="32">
        <v>25</v>
      </c>
      <c r="J610" s="53">
        <v>2009</v>
      </c>
      <c r="K610" s="54">
        <f>+G610*7.1%</f>
        <v>4970</v>
      </c>
      <c r="L610" s="54">
        <f>+G610*1.1%</f>
        <v>770.00000000000011</v>
      </c>
      <c r="M610" s="53">
        <v>2128</v>
      </c>
      <c r="N610" s="32">
        <f t="shared" si="99"/>
        <v>4963</v>
      </c>
      <c r="O610" s="32"/>
      <c r="P610" s="32">
        <f t="shared" si="100"/>
        <v>4137</v>
      </c>
      <c r="Q610" s="32">
        <f t="shared" si="101"/>
        <v>9213</v>
      </c>
      <c r="R610" s="32">
        <f t="shared" si="102"/>
        <v>10703</v>
      </c>
      <c r="S610" s="32">
        <f t="shared" si="96"/>
        <v>60787</v>
      </c>
      <c r="T610" s="55" t="s">
        <v>45</v>
      </c>
    </row>
    <row r="611" spans="1:20" s="15" customFormat="1" x14ac:dyDescent="0.25">
      <c r="A611" s="90">
        <v>606</v>
      </c>
      <c r="B611" s="28" t="s">
        <v>706</v>
      </c>
      <c r="C611" s="104" t="s">
        <v>943</v>
      </c>
      <c r="D611" s="28" t="s">
        <v>699</v>
      </c>
      <c r="E611" s="28" t="s">
        <v>869</v>
      </c>
      <c r="F611" s="29" t="s">
        <v>951</v>
      </c>
      <c r="G611" s="49">
        <v>75000</v>
      </c>
      <c r="H611" s="49">
        <v>6309.38</v>
      </c>
      <c r="I611" s="32">
        <v>25</v>
      </c>
      <c r="J611" s="94">
        <v>2152.5</v>
      </c>
      <c r="K611" s="59">
        <f t="shared" si="98"/>
        <v>5324.9999999999991</v>
      </c>
      <c r="L611" s="59">
        <f t="shared" si="97"/>
        <v>825.00000000000011</v>
      </c>
      <c r="M611" s="94">
        <v>2280</v>
      </c>
      <c r="N611" s="51">
        <f t="shared" si="99"/>
        <v>5317.5</v>
      </c>
      <c r="O611" s="51"/>
      <c r="P611" s="51">
        <f t="shared" si="100"/>
        <v>4432.5</v>
      </c>
      <c r="Q611" s="32">
        <f t="shared" si="101"/>
        <v>10766.880000000001</v>
      </c>
      <c r="R611" s="51">
        <f t="shared" si="102"/>
        <v>11467.5</v>
      </c>
      <c r="S611" s="51">
        <f t="shared" si="96"/>
        <v>64233.119999999995</v>
      </c>
      <c r="T611" s="55" t="s">
        <v>45</v>
      </c>
    </row>
    <row r="612" spans="1:20" s="15" customFormat="1" x14ac:dyDescent="0.25">
      <c r="A612" s="90">
        <v>607</v>
      </c>
      <c r="B612" s="28" t="s">
        <v>710</v>
      </c>
      <c r="C612" s="104" t="s">
        <v>942</v>
      </c>
      <c r="D612" s="28" t="s">
        <v>699</v>
      </c>
      <c r="E612" s="28" t="s">
        <v>153</v>
      </c>
      <c r="F612" s="29" t="s">
        <v>951</v>
      </c>
      <c r="G612" s="49">
        <v>70000</v>
      </c>
      <c r="H612" s="49">
        <v>4733.5200000000004</v>
      </c>
      <c r="I612" s="32">
        <v>25</v>
      </c>
      <c r="J612" s="94">
        <v>2009</v>
      </c>
      <c r="K612" s="59">
        <f t="shared" si="98"/>
        <v>4970</v>
      </c>
      <c r="L612" s="59">
        <f t="shared" si="97"/>
        <v>770.00000000000011</v>
      </c>
      <c r="M612" s="94">
        <v>2128</v>
      </c>
      <c r="N612" s="51">
        <f t="shared" si="99"/>
        <v>4963</v>
      </c>
      <c r="O612" s="51"/>
      <c r="P612" s="51">
        <f t="shared" si="100"/>
        <v>4137</v>
      </c>
      <c r="Q612" s="32">
        <f t="shared" si="101"/>
        <v>8895.52</v>
      </c>
      <c r="R612" s="51">
        <f t="shared" si="102"/>
        <v>10703</v>
      </c>
      <c r="S612" s="51">
        <f t="shared" si="96"/>
        <v>61104.479999999996</v>
      </c>
      <c r="T612" s="55" t="s">
        <v>45</v>
      </c>
    </row>
    <row r="613" spans="1:20" s="15" customFormat="1" x14ac:dyDescent="0.25">
      <c r="A613" s="90">
        <v>608</v>
      </c>
      <c r="B613" s="28" t="s">
        <v>711</v>
      </c>
      <c r="C613" s="104" t="s">
        <v>942</v>
      </c>
      <c r="D613" s="28" t="s">
        <v>699</v>
      </c>
      <c r="E613" s="28" t="s">
        <v>153</v>
      </c>
      <c r="F613" s="29" t="s">
        <v>951</v>
      </c>
      <c r="G613" s="49">
        <v>70000</v>
      </c>
      <c r="H613" s="49">
        <v>5051</v>
      </c>
      <c r="I613" s="32">
        <v>25</v>
      </c>
      <c r="J613" s="94">
        <v>2009</v>
      </c>
      <c r="K613" s="59">
        <f t="shared" si="98"/>
        <v>4970</v>
      </c>
      <c r="L613" s="59">
        <f t="shared" si="97"/>
        <v>770.00000000000011</v>
      </c>
      <c r="M613" s="94">
        <v>2128</v>
      </c>
      <c r="N613" s="51">
        <f t="shared" si="99"/>
        <v>4963</v>
      </c>
      <c r="O613" s="51"/>
      <c r="P613" s="51">
        <f t="shared" si="100"/>
        <v>4137</v>
      </c>
      <c r="Q613" s="32">
        <f t="shared" si="101"/>
        <v>9213</v>
      </c>
      <c r="R613" s="51">
        <f t="shared" si="102"/>
        <v>10703</v>
      </c>
      <c r="S613" s="51">
        <f t="shared" si="96"/>
        <v>60787</v>
      </c>
      <c r="T613" s="55" t="s">
        <v>45</v>
      </c>
    </row>
    <row r="614" spans="1:20" s="15" customFormat="1" x14ac:dyDescent="0.25">
      <c r="A614" s="90">
        <v>609</v>
      </c>
      <c r="B614" s="28" t="s">
        <v>708</v>
      </c>
      <c r="C614" s="104" t="s">
        <v>942</v>
      </c>
      <c r="D614" s="28" t="s">
        <v>699</v>
      </c>
      <c r="E614" s="28" t="s">
        <v>153</v>
      </c>
      <c r="F614" s="29" t="s">
        <v>951</v>
      </c>
      <c r="G614" s="49">
        <v>70000</v>
      </c>
      <c r="H614" s="49">
        <v>5051</v>
      </c>
      <c r="I614" s="32">
        <v>25</v>
      </c>
      <c r="J614" s="94">
        <v>2009</v>
      </c>
      <c r="K614" s="59">
        <f t="shared" si="98"/>
        <v>4970</v>
      </c>
      <c r="L614" s="59">
        <f t="shared" si="97"/>
        <v>770.00000000000011</v>
      </c>
      <c r="M614" s="94">
        <v>2128</v>
      </c>
      <c r="N614" s="51">
        <f t="shared" si="99"/>
        <v>4963</v>
      </c>
      <c r="O614" s="51"/>
      <c r="P614" s="51">
        <f t="shared" si="100"/>
        <v>4137</v>
      </c>
      <c r="Q614" s="32">
        <f t="shared" si="101"/>
        <v>9213</v>
      </c>
      <c r="R614" s="51">
        <f t="shared" si="102"/>
        <v>10703</v>
      </c>
      <c r="S614" s="51">
        <f t="shared" si="96"/>
        <v>60787</v>
      </c>
      <c r="T614" s="55" t="s">
        <v>45</v>
      </c>
    </row>
    <row r="615" spans="1:20" s="15" customFormat="1" x14ac:dyDescent="0.25">
      <c r="A615" s="90">
        <v>610</v>
      </c>
      <c r="B615" s="28" t="s">
        <v>704</v>
      </c>
      <c r="C615" s="104" t="s">
        <v>943</v>
      </c>
      <c r="D615" s="28" t="s">
        <v>699</v>
      </c>
      <c r="E615" s="28" t="s">
        <v>177</v>
      </c>
      <c r="F615" s="29" t="s">
        <v>951</v>
      </c>
      <c r="G615" s="49">
        <v>45000</v>
      </c>
      <c r="H615" s="50">
        <v>910.22</v>
      </c>
      <c r="I615" s="32">
        <v>25</v>
      </c>
      <c r="J615" s="94">
        <v>1291.5</v>
      </c>
      <c r="K615" s="59">
        <f t="shared" si="98"/>
        <v>3194.9999999999995</v>
      </c>
      <c r="L615" s="59">
        <f t="shared" si="97"/>
        <v>495.00000000000006</v>
      </c>
      <c r="M615" s="94">
        <v>1368</v>
      </c>
      <c r="N615" s="51">
        <f t="shared" si="99"/>
        <v>3190.5</v>
      </c>
      <c r="O615" s="51"/>
      <c r="P615" s="51">
        <f t="shared" si="100"/>
        <v>2659.5</v>
      </c>
      <c r="Q615" s="32">
        <f t="shared" si="101"/>
        <v>3594.7200000000003</v>
      </c>
      <c r="R615" s="51">
        <f t="shared" si="102"/>
        <v>6880.5</v>
      </c>
      <c r="S615" s="51">
        <f t="shared" si="96"/>
        <v>41405.279999999999</v>
      </c>
      <c r="T615" s="55" t="s">
        <v>45</v>
      </c>
    </row>
    <row r="616" spans="1:20" s="15" customFormat="1" x14ac:dyDescent="0.25">
      <c r="A616" s="90">
        <v>611</v>
      </c>
      <c r="B616" s="28" t="s">
        <v>701</v>
      </c>
      <c r="C616" s="104" t="s">
        <v>942</v>
      </c>
      <c r="D616" s="28" t="s">
        <v>699</v>
      </c>
      <c r="E616" s="28" t="s">
        <v>109</v>
      </c>
      <c r="F616" s="29" t="s">
        <v>951</v>
      </c>
      <c r="G616" s="49">
        <v>25000</v>
      </c>
      <c r="H616" s="50">
        <v>0</v>
      </c>
      <c r="I616" s="32">
        <v>25</v>
      </c>
      <c r="J616" s="94">
        <v>717.5</v>
      </c>
      <c r="K616" s="59">
        <f t="shared" si="98"/>
        <v>1774.9999999999998</v>
      </c>
      <c r="L616" s="59">
        <f t="shared" si="97"/>
        <v>275</v>
      </c>
      <c r="M616" s="94">
        <v>760</v>
      </c>
      <c r="N616" s="51">
        <f t="shared" si="99"/>
        <v>1772.5000000000002</v>
      </c>
      <c r="O616" s="51"/>
      <c r="P616" s="51">
        <f t="shared" si="100"/>
        <v>1477.5</v>
      </c>
      <c r="Q616" s="32">
        <f t="shared" si="101"/>
        <v>1502.5</v>
      </c>
      <c r="R616" s="51">
        <f t="shared" si="102"/>
        <v>3822.5</v>
      </c>
      <c r="S616" s="51">
        <f t="shared" si="96"/>
        <v>23497.5</v>
      </c>
      <c r="T616" s="55" t="s">
        <v>45</v>
      </c>
    </row>
    <row r="617" spans="1:20" s="15" customFormat="1" x14ac:dyDescent="0.25">
      <c r="A617" s="90">
        <v>612</v>
      </c>
      <c r="B617" s="28" t="s">
        <v>702</v>
      </c>
      <c r="C617" s="104" t="s">
        <v>942</v>
      </c>
      <c r="D617" s="28" t="s">
        <v>699</v>
      </c>
      <c r="E617" s="28" t="s">
        <v>123</v>
      </c>
      <c r="F617" s="29" t="s">
        <v>951</v>
      </c>
      <c r="G617" s="49">
        <v>25000</v>
      </c>
      <c r="H617" s="50">
        <v>0</v>
      </c>
      <c r="I617" s="32">
        <v>25</v>
      </c>
      <c r="J617" s="94">
        <v>717.5</v>
      </c>
      <c r="K617" s="59">
        <f t="shared" si="98"/>
        <v>1774.9999999999998</v>
      </c>
      <c r="L617" s="59">
        <f t="shared" si="97"/>
        <v>275</v>
      </c>
      <c r="M617" s="94">
        <v>760</v>
      </c>
      <c r="N617" s="51">
        <f t="shared" si="99"/>
        <v>1772.5000000000002</v>
      </c>
      <c r="O617" s="51"/>
      <c r="P617" s="51">
        <f t="shared" si="100"/>
        <v>1477.5</v>
      </c>
      <c r="Q617" s="32">
        <f t="shared" si="101"/>
        <v>1502.5</v>
      </c>
      <c r="R617" s="51">
        <f t="shared" si="102"/>
        <v>3822.5</v>
      </c>
      <c r="S617" s="51">
        <f t="shared" si="96"/>
        <v>23497.5</v>
      </c>
      <c r="T617" s="55" t="s">
        <v>45</v>
      </c>
    </row>
    <row r="618" spans="1:20" s="15" customFormat="1" x14ac:dyDescent="0.25">
      <c r="A618" s="90">
        <v>613</v>
      </c>
      <c r="B618" s="28" t="s">
        <v>703</v>
      </c>
      <c r="C618" s="104" t="s">
        <v>942</v>
      </c>
      <c r="D618" s="28" t="s">
        <v>699</v>
      </c>
      <c r="E618" s="28" t="s">
        <v>198</v>
      </c>
      <c r="F618" s="29" t="s">
        <v>946</v>
      </c>
      <c r="G618" s="49">
        <v>12650</v>
      </c>
      <c r="H618" s="50">
        <v>0</v>
      </c>
      <c r="I618" s="32">
        <v>25</v>
      </c>
      <c r="J618" s="94">
        <v>363.06</v>
      </c>
      <c r="K618" s="59">
        <f t="shared" si="98"/>
        <v>898.14999999999986</v>
      </c>
      <c r="L618" s="59">
        <f t="shared" si="97"/>
        <v>139.15</v>
      </c>
      <c r="M618" s="94">
        <v>384.56</v>
      </c>
      <c r="N618" s="51">
        <f t="shared" si="99"/>
        <v>896.8850000000001</v>
      </c>
      <c r="O618" s="51"/>
      <c r="P618" s="51">
        <f t="shared" si="100"/>
        <v>747.62</v>
      </c>
      <c r="Q618" s="32">
        <f t="shared" si="101"/>
        <v>772.62</v>
      </c>
      <c r="R618" s="51">
        <f t="shared" si="102"/>
        <v>1934.1849999999999</v>
      </c>
      <c r="S618" s="51">
        <f t="shared" si="96"/>
        <v>11877.38</v>
      </c>
      <c r="T618" s="55" t="s">
        <v>45</v>
      </c>
    </row>
    <row r="619" spans="1:20" s="15" customFormat="1" x14ac:dyDescent="0.25">
      <c r="A619" s="90">
        <v>614</v>
      </c>
      <c r="B619" s="28" t="s">
        <v>705</v>
      </c>
      <c r="C619" s="104" t="s">
        <v>942</v>
      </c>
      <c r="D619" s="28" t="s">
        <v>699</v>
      </c>
      <c r="E619" s="28" t="s">
        <v>70</v>
      </c>
      <c r="F619" s="29" t="s">
        <v>950</v>
      </c>
      <c r="G619" s="49">
        <v>25000</v>
      </c>
      <c r="H619" s="50">
        <v>0</v>
      </c>
      <c r="I619" s="32">
        <v>25</v>
      </c>
      <c r="J619" s="94">
        <v>717.5</v>
      </c>
      <c r="K619" s="59">
        <f t="shared" si="98"/>
        <v>1774.9999999999998</v>
      </c>
      <c r="L619" s="59">
        <f t="shared" si="97"/>
        <v>275</v>
      </c>
      <c r="M619" s="94">
        <v>760</v>
      </c>
      <c r="N619" s="51">
        <f t="shared" si="99"/>
        <v>1772.5000000000002</v>
      </c>
      <c r="O619" s="51"/>
      <c r="P619" s="51">
        <f t="shared" si="100"/>
        <v>1477.5</v>
      </c>
      <c r="Q619" s="32">
        <f t="shared" si="101"/>
        <v>1502.5</v>
      </c>
      <c r="R619" s="51">
        <f t="shared" si="102"/>
        <v>3822.5</v>
      </c>
      <c r="S619" s="51">
        <f t="shared" si="96"/>
        <v>23497.5</v>
      </c>
      <c r="T619" s="55" t="s">
        <v>45</v>
      </c>
    </row>
    <row r="620" spans="1:20" s="15" customFormat="1" x14ac:dyDescent="0.25">
      <c r="A620" s="90">
        <v>615</v>
      </c>
      <c r="B620" s="28" t="s">
        <v>709</v>
      </c>
      <c r="C620" s="104" t="s">
        <v>942</v>
      </c>
      <c r="D620" s="28" t="s">
        <v>699</v>
      </c>
      <c r="E620" s="28" t="s">
        <v>70</v>
      </c>
      <c r="F620" s="29" t="s">
        <v>950</v>
      </c>
      <c r="G620" s="49">
        <v>25000</v>
      </c>
      <c r="H620" s="50">
        <v>0</v>
      </c>
      <c r="I620" s="32">
        <v>25</v>
      </c>
      <c r="J620" s="94">
        <v>717.5</v>
      </c>
      <c r="K620" s="59">
        <f t="shared" si="98"/>
        <v>1774.9999999999998</v>
      </c>
      <c r="L620" s="59">
        <f t="shared" si="97"/>
        <v>275</v>
      </c>
      <c r="M620" s="94">
        <v>760</v>
      </c>
      <c r="N620" s="51">
        <f t="shared" si="99"/>
        <v>1772.5000000000002</v>
      </c>
      <c r="O620" s="51"/>
      <c r="P620" s="51">
        <f t="shared" si="100"/>
        <v>1477.5</v>
      </c>
      <c r="Q620" s="32">
        <f t="shared" si="101"/>
        <v>1502.5</v>
      </c>
      <c r="R620" s="51">
        <f t="shared" si="102"/>
        <v>3822.5</v>
      </c>
      <c r="S620" s="51">
        <f t="shared" si="96"/>
        <v>23497.5</v>
      </c>
      <c r="T620" s="55" t="s">
        <v>45</v>
      </c>
    </row>
    <row r="621" spans="1:20" s="15" customFormat="1" x14ac:dyDescent="0.25">
      <c r="A621" s="90">
        <v>616</v>
      </c>
      <c r="B621" s="28" t="s">
        <v>896</v>
      </c>
      <c r="C621" s="104" t="s">
        <v>942</v>
      </c>
      <c r="D621" s="28" t="s">
        <v>699</v>
      </c>
      <c r="E621" s="28" t="s">
        <v>70</v>
      </c>
      <c r="F621" s="29" t="s">
        <v>950</v>
      </c>
      <c r="G621" s="49">
        <v>25000</v>
      </c>
      <c r="H621" s="31">
        <v>0</v>
      </c>
      <c r="I621" s="32">
        <v>25</v>
      </c>
      <c r="J621" s="94">
        <v>717.5</v>
      </c>
      <c r="K621" s="59">
        <f t="shared" si="98"/>
        <v>1774.9999999999998</v>
      </c>
      <c r="L621" s="59">
        <f t="shared" si="97"/>
        <v>275</v>
      </c>
      <c r="M621" s="94">
        <v>760</v>
      </c>
      <c r="N621" s="51">
        <f t="shared" si="99"/>
        <v>1772.5000000000002</v>
      </c>
      <c r="O621" s="51"/>
      <c r="P621" s="51">
        <f t="shared" si="100"/>
        <v>1477.5</v>
      </c>
      <c r="Q621" s="32">
        <f t="shared" si="101"/>
        <v>1502.5</v>
      </c>
      <c r="R621" s="51">
        <f t="shared" si="102"/>
        <v>3822.5</v>
      </c>
      <c r="S621" s="51">
        <f t="shared" si="96"/>
        <v>23497.5</v>
      </c>
      <c r="T621" s="55" t="s">
        <v>45</v>
      </c>
    </row>
    <row r="622" spans="1:20" s="15" customFormat="1" x14ac:dyDescent="0.25">
      <c r="A622" s="90">
        <v>617</v>
      </c>
      <c r="B622" s="28" t="s">
        <v>668</v>
      </c>
      <c r="C622" s="104" t="s">
        <v>942</v>
      </c>
      <c r="D622" s="28" t="s">
        <v>608</v>
      </c>
      <c r="E622" s="28" t="s">
        <v>866</v>
      </c>
      <c r="F622" s="29" t="s">
        <v>951</v>
      </c>
      <c r="G622" s="49">
        <v>85000</v>
      </c>
      <c r="H622" s="49">
        <v>7783.3</v>
      </c>
      <c r="I622" s="32">
        <v>25</v>
      </c>
      <c r="J622" s="94">
        <v>2439.5</v>
      </c>
      <c r="K622" s="59">
        <f t="shared" si="98"/>
        <v>6034.9999999999991</v>
      </c>
      <c r="L622" s="59">
        <f t="shared" si="97"/>
        <v>935.00000000000011</v>
      </c>
      <c r="M622" s="94">
        <v>2584</v>
      </c>
      <c r="N622" s="51">
        <f t="shared" si="99"/>
        <v>6026.5</v>
      </c>
      <c r="O622" s="51"/>
      <c r="P622" s="51">
        <f t="shared" si="100"/>
        <v>5023.5</v>
      </c>
      <c r="Q622" s="32">
        <f t="shared" si="101"/>
        <v>12831.8</v>
      </c>
      <c r="R622" s="51">
        <f t="shared" si="102"/>
        <v>12996.5</v>
      </c>
      <c r="S622" s="51">
        <f t="shared" si="96"/>
        <v>72168.2</v>
      </c>
      <c r="T622" s="55" t="s">
        <v>45</v>
      </c>
    </row>
    <row r="623" spans="1:20" s="15" customFormat="1" x14ac:dyDescent="0.25">
      <c r="A623" s="90">
        <v>618</v>
      </c>
      <c r="B623" s="28" t="s">
        <v>610</v>
      </c>
      <c r="C623" s="104" t="s">
        <v>943</v>
      </c>
      <c r="D623" s="28" t="s">
        <v>608</v>
      </c>
      <c r="E623" s="28" t="s">
        <v>153</v>
      </c>
      <c r="F623" s="29" t="s">
        <v>951</v>
      </c>
      <c r="G623" s="49">
        <v>70000</v>
      </c>
      <c r="H623" s="49">
        <v>5051</v>
      </c>
      <c r="I623" s="32">
        <v>25</v>
      </c>
      <c r="J623" s="94">
        <v>2009</v>
      </c>
      <c r="K623" s="59">
        <f t="shared" si="98"/>
        <v>4970</v>
      </c>
      <c r="L623" s="59">
        <f t="shared" si="97"/>
        <v>770.00000000000011</v>
      </c>
      <c r="M623" s="94">
        <v>2128</v>
      </c>
      <c r="N623" s="51">
        <f t="shared" si="99"/>
        <v>4963</v>
      </c>
      <c r="O623" s="51"/>
      <c r="P623" s="51">
        <f t="shared" si="100"/>
        <v>4137</v>
      </c>
      <c r="Q623" s="32">
        <f t="shared" si="101"/>
        <v>9213</v>
      </c>
      <c r="R623" s="51">
        <f t="shared" si="102"/>
        <v>10703</v>
      </c>
      <c r="S623" s="51">
        <f t="shared" si="96"/>
        <v>60787</v>
      </c>
      <c r="T623" s="55" t="s">
        <v>45</v>
      </c>
    </row>
    <row r="624" spans="1:20" s="15" customFormat="1" x14ac:dyDescent="0.25">
      <c r="A624" s="90">
        <v>619</v>
      </c>
      <c r="B624" s="28" t="s">
        <v>611</v>
      </c>
      <c r="C624" s="104" t="s">
        <v>943</v>
      </c>
      <c r="D624" s="28" t="s">
        <v>608</v>
      </c>
      <c r="E624" s="28" t="s">
        <v>153</v>
      </c>
      <c r="F624" s="29" t="s">
        <v>951</v>
      </c>
      <c r="G624" s="49">
        <v>70000</v>
      </c>
      <c r="H624" s="49">
        <v>5368.48</v>
      </c>
      <c r="I624" s="32">
        <v>25</v>
      </c>
      <c r="J624" s="94">
        <v>2009</v>
      </c>
      <c r="K624" s="59">
        <f t="shared" si="98"/>
        <v>4970</v>
      </c>
      <c r="L624" s="59">
        <f t="shared" si="97"/>
        <v>770.00000000000011</v>
      </c>
      <c r="M624" s="94">
        <v>2128</v>
      </c>
      <c r="N624" s="51">
        <f t="shared" si="99"/>
        <v>4963</v>
      </c>
      <c r="O624" s="51"/>
      <c r="P624" s="51">
        <f t="shared" si="100"/>
        <v>4137</v>
      </c>
      <c r="Q624" s="32">
        <f t="shared" si="101"/>
        <v>9530.48</v>
      </c>
      <c r="R624" s="51">
        <f t="shared" si="102"/>
        <v>10703</v>
      </c>
      <c r="S624" s="51">
        <f t="shared" si="96"/>
        <v>60469.520000000004</v>
      </c>
      <c r="T624" s="55" t="s">
        <v>45</v>
      </c>
    </row>
    <row r="625" spans="1:20" s="15" customFormat="1" x14ac:dyDescent="0.25">
      <c r="A625" s="90">
        <v>620</v>
      </c>
      <c r="B625" s="28" t="s">
        <v>934</v>
      </c>
      <c r="C625" s="104" t="s">
        <v>942</v>
      </c>
      <c r="D625" s="28" t="s">
        <v>608</v>
      </c>
      <c r="E625" s="28" t="s">
        <v>70</v>
      </c>
      <c r="F625" s="29" t="s">
        <v>950</v>
      </c>
      <c r="G625" s="49">
        <v>25000</v>
      </c>
      <c r="H625" s="49">
        <v>0</v>
      </c>
      <c r="I625" s="32">
        <v>25</v>
      </c>
      <c r="J625" s="94">
        <v>717.5</v>
      </c>
      <c r="K625" s="59">
        <f t="shared" si="98"/>
        <v>1774.9999999999998</v>
      </c>
      <c r="L625" s="59">
        <f t="shared" si="97"/>
        <v>275</v>
      </c>
      <c r="M625" s="94">
        <v>760</v>
      </c>
      <c r="N625" s="51">
        <f t="shared" si="99"/>
        <v>1772.5000000000002</v>
      </c>
      <c r="O625" s="51"/>
      <c r="P625" s="51">
        <f t="shared" si="100"/>
        <v>1477.5</v>
      </c>
      <c r="Q625" s="32">
        <f t="shared" si="101"/>
        <v>1502.5</v>
      </c>
      <c r="R625" s="51">
        <f t="shared" si="102"/>
        <v>3822.5</v>
      </c>
      <c r="S625" s="51">
        <f t="shared" si="96"/>
        <v>23497.5</v>
      </c>
      <c r="T625" s="55" t="s">
        <v>45</v>
      </c>
    </row>
    <row r="626" spans="1:20" s="15" customFormat="1" x14ac:dyDescent="0.25">
      <c r="A626" s="90">
        <v>621</v>
      </c>
      <c r="B626" s="28" t="s">
        <v>637</v>
      </c>
      <c r="C626" s="104" t="s">
        <v>943</v>
      </c>
      <c r="D626" s="28" t="s">
        <v>667</v>
      </c>
      <c r="E626" s="28" t="s">
        <v>866</v>
      </c>
      <c r="F626" s="29" t="s">
        <v>951</v>
      </c>
      <c r="G626" s="30">
        <v>85000</v>
      </c>
      <c r="H626" s="30">
        <v>8576.99</v>
      </c>
      <c r="I626" s="32">
        <v>25</v>
      </c>
      <c r="J626" s="53">
        <v>2439.5</v>
      </c>
      <c r="K626" s="54">
        <f t="shared" si="98"/>
        <v>6034.9999999999991</v>
      </c>
      <c r="L626" s="54">
        <f t="shared" si="97"/>
        <v>935.00000000000011</v>
      </c>
      <c r="M626" s="53">
        <v>2584</v>
      </c>
      <c r="N626" s="32">
        <f t="shared" si="99"/>
        <v>6026.5</v>
      </c>
      <c r="O626" s="32"/>
      <c r="P626" s="32">
        <f t="shared" si="100"/>
        <v>5023.5</v>
      </c>
      <c r="Q626" s="32">
        <f t="shared" si="101"/>
        <v>13625.49</v>
      </c>
      <c r="R626" s="32">
        <f t="shared" si="102"/>
        <v>12996.5</v>
      </c>
      <c r="S626" s="32">
        <f t="shared" si="96"/>
        <v>71374.509999999995</v>
      </c>
      <c r="T626" s="55" t="s">
        <v>45</v>
      </c>
    </row>
    <row r="627" spans="1:20" s="15" customFormat="1" x14ac:dyDescent="0.25">
      <c r="A627" s="90">
        <v>622</v>
      </c>
      <c r="B627" s="28" t="s">
        <v>669</v>
      </c>
      <c r="C627" s="104" t="s">
        <v>942</v>
      </c>
      <c r="D627" s="28" t="s">
        <v>667</v>
      </c>
      <c r="E627" s="28" t="s">
        <v>153</v>
      </c>
      <c r="F627" s="29" t="s">
        <v>951</v>
      </c>
      <c r="G627" s="49">
        <v>70000</v>
      </c>
      <c r="H627" s="49">
        <v>5368.48</v>
      </c>
      <c r="I627" s="32">
        <v>25</v>
      </c>
      <c r="J627" s="94">
        <v>2009</v>
      </c>
      <c r="K627" s="59">
        <f t="shared" si="98"/>
        <v>4970</v>
      </c>
      <c r="L627" s="59">
        <f t="shared" si="97"/>
        <v>770.00000000000011</v>
      </c>
      <c r="M627" s="94">
        <v>2128</v>
      </c>
      <c r="N627" s="51">
        <f t="shared" si="99"/>
        <v>4963</v>
      </c>
      <c r="O627" s="51"/>
      <c r="P627" s="51">
        <f t="shared" si="100"/>
        <v>4137</v>
      </c>
      <c r="Q627" s="32">
        <f t="shared" si="101"/>
        <v>9530.48</v>
      </c>
      <c r="R627" s="51">
        <f t="shared" si="102"/>
        <v>10703</v>
      </c>
      <c r="S627" s="51">
        <f t="shared" si="96"/>
        <v>60469.520000000004</v>
      </c>
      <c r="T627" s="55" t="s">
        <v>45</v>
      </c>
    </row>
    <row r="628" spans="1:20" s="15" customFormat="1" x14ac:dyDescent="0.25">
      <c r="A628" s="90">
        <v>623</v>
      </c>
      <c r="B628" s="28" t="s">
        <v>673</v>
      </c>
      <c r="C628" s="104" t="s">
        <v>942</v>
      </c>
      <c r="D628" s="28" t="s">
        <v>667</v>
      </c>
      <c r="E628" s="28" t="s">
        <v>153</v>
      </c>
      <c r="F628" s="29" t="s">
        <v>951</v>
      </c>
      <c r="G628" s="49">
        <v>70000</v>
      </c>
      <c r="H628" s="49">
        <v>5368.48</v>
      </c>
      <c r="I628" s="32">
        <v>25</v>
      </c>
      <c r="J628" s="94">
        <v>2009</v>
      </c>
      <c r="K628" s="59">
        <f t="shared" si="98"/>
        <v>4970</v>
      </c>
      <c r="L628" s="59">
        <f t="shared" si="97"/>
        <v>770.00000000000011</v>
      </c>
      <c r="M628" s="94">
        <v>2128</v>
      </c>
      <c r="N628" s="51">
        <f t="shared" si="99"/>
        <v>4963</v>
      </c>
      <c r="O628" s="51"/>
      <c r="P628" s="51">
        <f t="shared" si="100"/>
        <v>4137</v>
      </c>
      <c r="Q628" s="32">
        <f t="shared" si="101"/>
        <v>9530.48</v>
      </c>
      <c r="R628" s="51">
        <f t="shared" si="102"/>
        <v>10703</v>
      </c>
      <c r="S628" s="51">
        <f t="shared" si="96"/>
        <v>60469.520000000004</v>
      </c>
      <c r="T628" s="55" t="s">
        <v>45</v>
      </c>
    </row>
    <row r="629" spans="1:20" s="15" customFormat="1" x14ac:dyDescent="0.25">
      <c r="A629" s="90">
        <v>624</v>
      </c>
      <c r="B629" s="28" t="s">
        <v>675</v>
      </c>
      <c r="C629" s="104" t="s">
        <v>943</v>
      </c>
      <c r="D629" s="28" t="s">
        <v>667</v>
      </c>
      <c r="E629" s="28" t="s">
        <v>153</v>
      </c>
      <c r="F629" s="29" t="s">
        <v>951</v>
      </c>
      <c r="G629" s="49">
        <v>70000</v>
      </c>
      <c r="H629" s="49">
        <v>5368.48</v>
      </c>
      <c r="I629" s="32">
        <v>25</v>
      </c>
      <c r="J629" s="94">
        <v>2009</v>
      </c>
      <c r="K629" s="59">
        <f t="shared" si="98"/>
        <v>4970</v>
      </c>
      <c r="L629" s="59">
        <f t="shared" si="97"/>
        <v>770.00000000000011</v>
      </c>
      <c r="M629" s="94">
        <v>2128</v>
      </c>
      <c r="N629" s="51">
        <f t="shared" si="99"/>
        <v>4963</v>
      </c>
      <c r="O629" s="51"/>
      <c r="P629" s="51">
        <f t="shared" si="100"/>
        <v>4137</v>
      </c>
      <c r="Q629" s="32">
        <f t="shared" si="101"/>
        <v>9530.48</v>
      </c>
      <c r="R629" s="51">
        <f t="shared" si="102"/>
        <v>10703</v>
      </c>
      <c r="S629" s="51">
        <f t="shared" si="96"/>
        <v>60469.520000000004</v>
      </c>
      <c r="T629" s="55" t="s">
        <v>45</v>
      </c>
    </row>
    <row r="630" spans="1:20" s="22" customFormat="1" x14ac:dyDescent="0.25">
      <c r="A630" s="90">
        <v>625</v>
      </c>
      <c r="B630" s="28" t="s">
        <v>499</v>
      </c>
      <c r="C630" s="104" t="s">
        <v>942</v>
      </c>
      <c r="D630" s="28" t="s">
        <v>667</v>
      </c>
      <c r="E630" s="28" t="s">
        <v>153</v>
      </c>
      <c r="F630" s="29" t="s">
        <v>951</v>
      </c>
      <c r="G630" s="30">
        <v>70000</v>
      </c>
      <c r="H630" s="30">
        <v>5368.48</v>
      </c>
      <c r="I630" s="32">
        <v>25</v>
      </c>
      <c r="J630" s="53">
        <v>2009</v>
      </c>
      <c r="K630" s="54">
        <f>+G630*7.1%</f>
        <v>4970</v>
      </c>
      <c r="L630" s="54">
        <f>+G630*1.1%</f>
        <v>770.00000000000011</v>
      </c>
      <c r="M630" s="53">
        <v>2128</v>
      </c>
      <c r="N630" s="32">
        <f t="shared" si="99"/>
        <v>4963</v>
      </c>
      <c r="O630" s="32"/>
      <c r="P630" s="32">
        <f t="shared" si="100"/>
        <v>4137</v>
      </c>
      <c r="Q630" s="32">
        <f t="shared" si="101"/>
        <v>9530.48</v>
      </c>
      <c r="R630" s="32">
        <f t="shared" si="102"/>
        <v>10703</v>
      </c>
      <c r="S630" s="32">
        <f t="shared" si="96"/>
        <v>60469.520000000004</v>
      </c>
      <c r="T630" s="55" t="s">
        <v>45</v>
      </c>
    </row>
    <row r="631" spans="1:20" s="15" customFormat="1" x14ac:dyDescent="0.25">
      <c r="A631" s="90">
        <v>626</v>
      </c>
      <c r="B631" s="28" t="s">
        <v>677</v>
      </c>
      <c r="C631" s="104" t="s">
        <v>942</v>
      </c>
      <c r="D631" s="28" t="s">
        <v>667</v>
      </c>
      <c r="E631" s="28" t="s">
        <v>153</v>
      </c>
      <c r="F631" s="29" t="s">
        <v>951</v>
      </c>
      <c r="G631" s="49">
        <v>70000</v>
      </c>
      <c r="H631" s="49">
        <v>5368.48</v>
      </c>
      <c r="I631" s="32">
        <v>25</v>
      </c>
      <c r="J631" s="94">
        <v>2009</v>
      </c>
      <c r="K631" s="59">
        <f t="shared" si="98"/>
        <v>4970</v>
      </c>
      <c r="L631" s="59">
        <f t="shared" si="97"/>
        <v>770.00000000000011</v>
      </c>
      <c r="M631" s="94">
        <v>2128</v>
      </c>
      <c r="N631" s="51">
        <f t="shared" si="99"/>
        <v>4963</v>
      </c>
      <c r="O631" s="51"/>
      <c r="P631" s="51">
        <f t="shared" si="100"/>
        <v>4137</v>
      </c>
      <c r="Q631" s="32">
        <f t="shared" si="101"/>
        <v>9530.48</v>
      </c>
      <c r="R631" s="51">
        <f t="shared" si="102"/>
        <v>10703</v>
      </c>
      <c r="S631" s="51">
        <f t="shared" si="96"/>
        <v>60469.520000000004</v>
      </c>
      <c r="T631" s="55" t="s">
        <v>45</v>
      </c>
    </row>
    <row r="632" spans="1:20" s="15" customFormat="1" x14ac:dyDescent="0.25">
      <c r="A632" s="90">
        <v>627</v>
      </c>
      <c r="B632" s="28" t="s">
        <v>679</v>
      </c>
      <c r="C632" s="104" t="s">
        <v>942</v>
      </c>
      <c r="D632" s="28" t="s">
        <v>667</v>
      </c>
      <c r="E632" s="28" t="s">
        <v>153</v>
      </c>
      <c r="F632" s="29" t="s">
        <v>951</v>
      </c>
      <c r="G632" s="49">
        <v>70000</v>
      </c>
      <c r="H632" s="49">
        <v>5368.48</v>
      </c>
      <c r="I632" s="32">
        <v>25</v>
      </c>
      <c r="J632" s="94">
        <v>2009</v>
      </c>
      <c r="K632" s="59">
        <f t="shared" si="98"/>
        <v>4970</v>
      </c>
      <c r="L632" s="59">
        <f t="shared" si="97"/>
        <v>770.00000000000011</v>
      </c>
      <c r="M632" s="94">
        <v>2128</v>
      </c>
      <c r="N632" s="51">
        <f t="shared" si="99"/>
        <v>4963</v>
      </c>
      <c r="O632" s="51"/>
      <c r="P632" s="51">
        <f t="shared" si="100"/>
        <v>4137</v>
      </c>
      <c r="Q632" s="32">
        <f t="shared" si="101"/>
        <v>9530.48</v>
      </c>
      <c r="R632" s="51">
        <f t="shared" si="102"/>
        <v>10703</v>
      </c>
      <c r="S632" s="51">
        <f t="shared" si="96"/>
        <v>60469.520000000004</v>
      </c>
      <c r="T632" s="55" t="s">
        <v>45</v>
      </c>
    </row>
    <row r="633" spans="1:20" s="15" customFormat="1" x14ac:dyDescent="0.25">
      <c r="A633" s="90">
        <v>628</v>
      </c>
      <c r="B633" s="28" t="s">
        <v>678</v>
      </c>
      <c r="C633" s="104" t="s">
        <v>943</v>
      </c>
      <c r="D633" s="28" t="s">
        <v>667</v>
      </c>
      <c r="E633" s="28" t="s">
        <v>177</v>
      </c>
      <c r="F633" s="29" t="s">
        <v>951</v>
      </c>
      <c r="G633" s="49">
        <v>45000</v>
      </c>
      <c r="H633" s="94">
        <v>1148.33</v>
      </c>
      <c r="I633" s="32">
        <v>25</v>
      </c>
      <c r="J633" s="94">
        <v>1291.5</v>
      </c>
      <c r="K633" s="59">
        <f t="shared" si="98"/>
        <v>3194.9999999999995</v>
      </c>
      <c r="L633" s="59">
        <f t="shared" si="97"/>
        <v>495.00000000000006</v>
      </c>
      <c r="M633" s="94">
        <v>1368</v>
      </c>
      <c r="N633" s="51">
        <f t="shared" si="99"/>
        <v>3190.5</v>
      </c>
      <c r="O633" s="51"/>
      <c r="P633" s="51">
        <f t="shared" si="100"/>
        <v>2659.5</v>
      </c>
      <c r="Q633" s="32">
        <f t="shared" si="101"/>
        <v>3832.83</v>
      </c>
      <c r="R633" s="51">
        <f t="shared" si="102"/>
        <v>6880.5</v>
      </c>
      <c r="S633" s="51">
        <f t="shared" si="96"/>
        <v>41167.17</v>
      </c>
      <c r="T633" s="55" t="s">
        <v>45</v>
      </c>
    </row>
    <row r="634" spans="1:20" s="15" customFormat="1" x14ac:dyDescent="0.25">
      <c r="A634" s="90">
        <v>629</v>
      </c>
      <c r="B634" s="28" t="s">
        <v>670</v>
      </c>
      <c r="C634" s="104" t="s">
        <v>942</v>
      </c>
      <c r="D634" s="28" t="s">
        <v>667</v>
      </c>
      <c r="E634" s="28" t="s">
        <v>109</v>
      </c>
      <c r="F634" s="29" t="s">
        <v>951</v>
      </c>
      <c r="G634" s="49">
        <v>25000</v>
      </c>
      <c r="H634" s="50">
        <v>0</v>
      </c>
      <c r="I634" s="32">
        <v>25</v>
      </c>
      <c r="J634" s="94">
        <v>717.5</v>
      </c>
      <c r="K634" s="59">
        <f t="shared" si="98"/>
        <v>1774.9999999999998</v>
      </c>
      <c r="L634" s="59">
        <f t="shared" si="97"/>
        <v>275</v>
      </c>
      <c r="M634" s="94">
        <v>760</v>
      </c>
      <c r="N634" s="51">
        <f t="shared" si="99"/>
        <v>1772.5000000000002</v>
      </c>
      <c r="O634" s="51"/>
      <c r="P634" s="51">
        <f t="shared" si="100"/>
        <v>1477.5</v>
      </c>
      <c r="Q634" s="32">
        <f t="shared" si="101"/>
        <v>1502.5</v>
      </c>
      <c r="R634" s="51">
        <f t="shared" si="102"/>
        <v>3822.5</v>
      </c>
      <c r="S634" s="51">
        <f t="shared" si="96"/>
        <v>23497.5</v>
      </c>
      <c r="T634" s="55" t="s">
        <v>45</v>
      </c>
    </row>
    <row r="635" spans="1:20" s="15" customFormat="1" x14ac:dyDescent="0.25">
      <c r="A635" s="90">
        <v>630</v>
      </c>
      <c r="B635" s="28" t="s">
        <v>671</v>
      </c>
      <c r="C635" s="104" t="s">
        <v>942</v>
      </c>
      <c r="D635" s="28" t="s">
        <v>667</v>
      </c>
      <c r="E635" s="28" t="s">
        <v>109</v>
      </c>
      <c r="F635" s="29" t="s">
        <v>951</v>
      </c>
      <c r="G635" s="49">
        <v>25000</v>
      </c>
      <c r="H635" s="50">
        <v>0</v>
      </c>
      <c r="I635" s="32">
        <v>25</v>
      </c>
      <c r="J635" s="94">
        <v>717.5</v>
      </c>
      <c r="K635" s="59">
        <f t="shared" si="98"/>
        <v>1774.9999999999998</v>
      </c>
      <c r="L635" s="59">
        <f t="shared" si="97"/>
        <v>275</v>
      </c>
      <c r="M635" s="94">
        <v>760</v>
      </c>
      <c r="N635" s="51">
        <f t="shared" si="99"/>
        <v>1772.5000000000002</v>
      </c>
      <c r="O635" s="51"/>
      <c r="P635" s="51">
        <f t="shared" si="100"/>
        <v>1477.5</v>
      </c>
      <c r="Q635" s="32">
        <f t="shared" si="101"/>
        <v>1502.5</v>
      </c>
      <c r="R635" s="51">
        <f t="shared" si="102"/>
        <v>3822.5</v>
      </c>
      <c r="S635" s="51">
        <f t="shared" si="96"/>
        <v>23497.5</v>
      </c>
      <c r="T635" s="55" t="s">
        <v>45</v>
      </c>
    </row>
    <row r="636" spans="1:20" s="15" customFormat="1" x14ac:dyDescent="0.25">
      <c r="A636" s="90">
        <v>631</v>
      </c>
      <c r="B636" s="28" t="s">
        <v>674</v>
      </c>
      <c r="C636" s="104" t="s">
        <v>943</v>
      </c>
      <c r="D636" s="28" t="s">
        <v>667</v>
      </c>
      <c r="E636" s="28" t="s">
        <v>71</v>
      </c>
      <c r="F636" s="29" t="s">
        <v>946</v>
      </c>
      <c r="G636" s="49">
        <v>15000</v>
      </c>
      <c r="H636" s="50">
        <v>0</v>
      </c>
      <c r="I636" s="32">
        <v>25</v>
      </c>
      <c r="J636" s="94">
        <v>430.5</v>
      </c>
      <c r="K636" s="59">
        <f t="shared" si="98"/>
        <v>1065</v>
      </c>
      <c r="L636" s="59">
        <f t="shared" si="97"/>
        <v>165.00000000000003</v>
      </c>
      <c r="M636" s="94">
        <v>456</v>
      </c>
      <c r="N636" s="51">
        <f t="shared" si="99"/>
        <v>1063.5</v>
      </c>
      <c r="O636" s="51"/>
      <c r="P636" s="51">
        <f t="shared" si="100"/>
        <v>886.5</v>
      </c>
      <c r="Q636" s="32">
        <f t="shared" si="101"/>
        <v>911.5</v>
      </c>
      <c r="R636" s="51">
        <f t="shared" si="102"/>
        <v>2293.5</v>
      </c>
      <c r="S636" s="51">
        <f t="shared" si="96"/>
        <v>14088.5</v>
      </c>
      <c r="T636" s="55" t="s">
        <v>45</v>
      </c>
    </row>
    <row r="637" spans="1:20" s="15" customFormat="1" x14ac:dyDescent="0.25">
      <c r="A637" s="90">
        <v>632</v>
      </c>
      <c r="B637" s="28" t="s">
        <v>970</v>
      </c>
      <c r="C637" s="104" t="s">
        <v>942</v>
      </c>
      <c r="D637" s="28" t="s">
        <v>667</v>
      </c>
      <c r="E637" s="28" t="s">
        <v>198</v>
      </c>
      <c r="F637" s="29" t="s">
        <v>946</v>
      </c>
      <c r="G637" s="49">
        <v>12650</v>
      </c>
      <c r="H637" s="31">
        <v>0</v>
      </c>
      <c r="I637" s="32">
        <v>25</v>
      </c>
      <c r="J637" s="94">
        <v>363.06</v>
      </c>
      <c r="K637" s="59">
        <f t="shared" si="98"/>
        <v>898.14999999999986</v>
      </c>
      <c r="L637" s="59">
        <f t="shared" si="97"/>
        <v>139.15</v>
      </c>
      <c r="M637" s="94">
        <v>384.56</v>
      </c>
      <c r="N637" s="51">
        <f t="shared" si="99"/>
        <v>896.8850000000001</v>
      </c>
      <c r="O637" s="51"/>
      <c r="P637" s="51">
        <f t="shared" si="100"/>
        <v>747.62</v>
      </c>
      <c r="Q637" s="32">
        <f t="shared" si="101"/>
        <v>772.62</v>
      </c>
      <c r="R637" s="51">
        <f t="shared" si="102"/>
        <v>1934.1849999999999</v>
      </c>
      <c r="S637" s="51">
        <f t="shared" si="96"/>
        <v>11877.38</v>
      </c>
      <c r="T637" s="55" t="s">
        <v>45</v>
      </c>
    </row>
    <row r="638" spans="1:20" s="15" customFormat="1" x14ac:dyDescent="0.25">
      <c r="A638" s="90">
        <v>633</v>
      </c>
      <c r="B638" s="28" t="s">
        <v>540</v>
      </c>
      <c r="C638" s="104" t="s">
        <v>942</v>
      </c>
      <c r="D638" s="28" t="s">
        <v>667</v>
      </c>
      <c r="E638" s="28" t="s">
        <v>869</v>
      </c>
      <c r="F638" s="29" t="s">
        <v>951</v>
      </c>
      <c r="G638" s="30">
        <v>75000</v>
      </c>
      <c r="H638" s="30">
        <v>6309.38</v>
      </c>
      <c r="I638" s="32">
        <v>25</v>
      </c>
      <c r="J638" s="53">
        <v>2152.5</v>
      </c>
      <c r="K638" s="54">
        <f t="shared" si="98"/>
        <v>5324.9999999999991</v>
      </c>
      <c r="L638" s="54">
        <f t="shared" si="97"/>
        <v>825.00000000000011</v>
      </c>
      <c r="M638" s="53">
        <v>2280</v>
      </c>
      <c r="N638" s="32">
        <f t="shared" si="99"/>
        <v>5317.5</v>
      </c>
      <c r="O638" s="32"/>
      <c r="P638" s="32">
        <f t="shared" si="100"/>
        <v>4432.5</v>
      </c>
      <c r="Q638" s="32">
        <f t="shared" si="101"/>
        <v>10766.880000000001</v>
      </c>
      <c r="R638" s="32">
        <f t="shared" si="102"/>
        <v>11467.5</v>
      </c>
      <c r="S638" s="32">
        <f t="shared" si="96"/>
        <v>64233.119999999995</v>
      </c>
      <c r="T638" s="55" t="s">
        <v>45</v>
      </c>
    </row>
    <row r="639" spans="1:20" s="15" customFormat="1" x14ac:dyDescent="0.25">
      <c r="A639" s="90">
        <v>634</v>
      </c>
      <c r="B639" s="28" t="s">
        <v>672</v>
      </c>
      <c r="C639" s="104" t="s">
        <v>942</v>
      </c>
      <c r="D639" s="28" t="s">
        <v>667</v>
      </c>
      <c r="E639" s="28" t="s">
        <v>198</v>
      </c>
      <c r="F639" s="29" t="s">
        <v>946</v>
      </c>
      <c r="G639" s="49">
        <v>12650</v>
      </c>
      <c r="H639" s="50">
        <v>0</v>
      </c>
      <c r="I639" s="32">
        <v>25</v>
      </c>
      <c r="J639" s="94">
        <v>363.06</v>
      </c>
      <c r="K639" s="59">
        <f t="shared" si="98"/>
        <v>898.14999999999986</v>
      </c>
      <c r="L639" s="59">
        <f t="shared" si="97"/>
        <v>139.15</v>
      </c>
      <c r="M639" s="94">
        <v>384.56</v>
      </c>
      <c r="N639" s="51">
        <f t="shared" si="99"/>
        <v>896.8850000000001</v>
      </c>
      <c r="O639" s="51"/>
      <c r="P639" s="51">
        <f t="shared" si="100"/>
        <v>747.62</v>
      </c>
      <c r="Q639" s="32">
        <f t="shared" si="101"/>
        <v>772.62</v>
      </c>
      <c r="R639" s="51">
        <f t="shared" si="102"/>
        <v>1934.1849999999999</v>
      </c>
      <c r="S639" s="51">
        <f t="shared" si="96"/>
        <v>11877.38</v>
      </c>
      <c r="T639" s="55" t="s">
        <v>45</v>
      </c>
    </row>
    <row r="640" spans="1:20" s="15" customFormat="1" x14ac:dyDescent="0.25">
      <c r="A640" s="90">
        <v>635</v>
      </c>
      <c r="B640" s="28" t="s">
        <v>614</v>
      </c>
      <c r="C640" s="104" t="s">
        <v>942</v>
      </c>
      <c r="D640" s="28" t="s">
        <v>372</v>
      </c>
      <c r="E640" s="28" t="s">
        <v>866</v>
      </c>
      <c r="F640" s="29" t="s">
        <v>951</v>
      </c>
      <c r="G640" s="30">
        <v>85000</v>
      </c>
      <c r="H640" s="30">
        <v>8180.15</v>
      </c>
      <c r="I640" s="32">
        <v>25</v>
      </c>
      <c r="J640" s="53">
        <v>2439.5</v>
      </c>
      <c r="K640" s="54">
        <f t="shared" si="98"/>
        <v>6034.9999999999991</v>
      </c>
      <c r="L640" s="59">
        <f t="shared" si="97"/>
        <v>935.00000000000011</v>
      </c>
      <c r="M640" s="53">
        <v>2584</v>
      </c>
      <c r="N640" s="32">
        <f t="shared" si="99"/>
        <v>6026.5</v>
      </c>
      <c r="O640" s="32"/>
      <c r="P640" s="32">
        <f t="shared" si="100"/>
        <v>5023.5</v>
      </c>
      <c r="Q640" s="32">
        <f t="shared" si="101"/>
        <v>13228.65</v>
      </c>
      <c r="R640" s="32">
        <f t="shared" si="102"/>
        <v>12996.5</v>
      </c>
      <c r="S640" s="32">
        <f t="shared" si="96"/>
        <v>71771.350000000006</v>
      </c>
      <c r="T640" s="55" t="s">
        <v>45</v>
      </c>
    </row>
    <row r="641" spans="1:20" s="15" customFormat="1" x14ac:dyDescent="0.25">
      <c r="A641" s="90">
        <v>636</v>
      </c>
      <c r="B641" s="28" t="s">
        <v>648</v>
      </c>
      <c r="C641" s="104" t="s">
        <v>943</v>
      </c>
      <c r="D641" s="28" t="s">
        <v>372</v>
      </c>
      <c r="E641" s="28" t="s">
        <v>153</v>
      </c>
      <c r="F641" s="29" t="s">
        <v>951</v>
      </c>
      <c r="G641" s="49">
        <v>70000</v>
      </c>
      <c r="H641" s="49">
        <v>5368.48</v>
      </c>
      <c r="I641" s="32">
        <v>25</v>
      </c>
      <c r="J641" s="94">
        <v>2009</v>
      </c>
      <c r="K641" s="59">
        <f t="shared" si="98"/>
        <v>4970</v>
      </c>
      <c r="L641" s="59">
        <f t="shared" si="97"/>
        <v>770.00000000000011</v>
      </c>
      <c r="M641" s="94">
        <v>2128</v>
      </c>
      <c r="N641" s="51">
        <f t="shared" si="99"/>
        <v>4963</v>
      </c>
      <c r="O641" s="51"/>
      <c r="P641" s="51">
        <f t="shared" si="100"/>
        <v>4137</v>
      </c>
      <c r="Q641" s="32">
        <f t="shared" si="101"/>
        <v>9530.48</v>
      </c>
      <c r="R641" s="51">
        <f t="shared" si="102"/>
        <v>10703</v>
      </c>
      <c r="S641" s="51">
        <f t="shared" si="96"/>
        <v>60469.520000000004</v>
      </c>
      <c r="T641" s="55" t="s">
        <v>45</v>
      </c>
    </row>
    <row r="642" spans="1:20" s="15" customFormat="1" x14ac:dyDescent="0.25">
      <c r="A642" s="90">
        <v>637</v>
      </c>
      <c r="B642" s="28" t="s">
        <v>649</v>
      </c>
      <c r="C642" s="104" t="s">
        <v>943</v>
      </c>
      <c r="D642" s="28" t="s">
        <v>372</v>
      </c>
      <c r="E642" s="28" t="s">
        <v>153</v>
      </c>
      <c r="F642" s="29" t="s">
        <v>951</v>
      </c>
      <c r="G642" s="49">
        <v>70000</v>
      </c>
      <c r="H642" s="49">
        <v>5368.48</v>
      </c>
      <c r="I642" s="32">
        <v>25</v>
      </c>
      <c r="J642" s="94">
        <v>2009</v>
      </c>
      <c r="K642" s="59">
        <f t="shared" si="98"/>
        <v>4970</v>
      </c>
      <c r="L642" s="59">
        <f t="shared" si="97"/>
        <v>770.00000000000011</v>
      </c>
      <c r="M642" s="94">
        <v>2128</v>
      </c>
      <c r="N642" s="51">
        <f t="shared" si="99"/>
        <v>4963</v>
      </c>
      <c r="O642" s="51"/>
      <c r="P642" s="51">
        <f t="shared" si="100"/>
        <v>4137</v>
      </c>
      <c r="Q642" s="32">
        <f t="shared" si="101"/>
        <v>9530.48</v>
      </c>
      <c r="R642" s="51">
        <f t="shared" si="102"/>
        <v>10703</v>
      </c>
      <c r="S642" s="51">
        <f t="shared" ref="S642:S705" si="103">+G642-Q642</f>
        <v>60469.520000000004</v>
      </c>
      <c r="T642" s="55" t="s">
        <v>45</v>
      </c>
    </row>
    <row r="643" spans="1:20" s="15" customFormat="1" x14ac:dyDescent="0.25">
      <c r="A643" s="90">
        <v>638</v>
      </c>
      <c r="B643" s="28" t="s">
        <v>650</v>
      </c>
      <c r="C643" s="104" t="s">
        <v>942</v>
      </c>
      <c r="D643" s="28" t="s">
        <v>372</v>
      </c>
      <c r="E643" s="28" t="s">
        <v>153</v>
      </c>
      <c r="F643" s="29" t="s">
        <v>951</v>
      </c>
      <c r="G643" s="49">
        <v>70000</v>
      </c>
      <c r="H643" s="49">
        <v>5368.48</v>
      </c>
      <c r="I643" s="32">
        <v>25</v>
      </c>
      <c r="J643" s="94">
        <v>2009</v>
      </c>
      <c r="K643" s="59">
        <f t="shared" si="98"/>
        <v>4970</v>
      </c>
      <c r="L643" s="59">
        <f t="shared" si="97"/>
        <v>770.00000000000011</v>
      </c>
      <c r="M643" s="94">
        <v>2128</v>
      </c>
      <c r="N643" s="51">
        <f t="shared" si="99"/>
        <v>4963</v>
      </c>
      <c r="O643" s="51"/>
      <c r="P643" s="51">
        <f t="shared" si="100"/>
        <v>4137</v>
      </c>
      <c r="Q643" s="32">
        <f t="shared" si="101"/>
        <v>9530.48</v>
      </c>
      <c r="R643" s="51">
        <f t="shared" si="102"/>
        <v>10703</v>
      </c>
      <c r="S643" s="51">
        <f t="shared" si="103"/>
        <v>60469.520000000004</v>
      </c>
      <c r="T643" s="55" t="s">
        <v>45</v>
      </c>
    </row>
    <row r="644" spans="1:20" s="15" customFormat="1" x14ac:dyDescent="0.25">
      <c r="A644" s="90">
        <v>639</v>
      </c>
      <c r="B644" s="28" t="s">
        <v>654</v>
      </c>
      <c r="C644" s="104" t="s">
        <v>943</v>
      </c>
      <c r="D644" s="28" t="s">
        <v>372</v>
      </c>
      <c r="E644" s="28" t="s">
        <v>153</v>
      </c>
      <c r="F644" s="29" t="s">
        <v>951</v>
      </c>
      <c r="G644" s="49">
        <v>70000</v>
      </c>
      <c r="H644" s="49">
        <v>5368.48</v>
      </c>
      <c r="I644" s="32">
        <v>25</v>
      </c>
      <c r="J644" s="94">
        <v>2009</v>
      </c>
      <c r="K644" s="59">
        <f t="shared" si="98"/>
        <v>4970</v>
      </c>
      <c r="L644" s="59">
        <f t="shared" si="97"/>
        <v>770.00000000000011</v>
      </c>
      <c r="M644" s="94">
        <v>2128</v>
      </c>
      <c r="N644" s="51">
        <f t="shared" si="99"/>
        <v>4963</v>
      </c>
      <c r="O644" s="51"/>
      <c r="P644" s="51">
        <f t="shared" si="100"/>
        <v>4137</v>
      </c>
      <c r="Q644" s="32">
        <f t="shared" si="101"/>
        <v>9530.48</v>
      </c>
      <c r="R644" s="51">
        <f t="shared" si="102"/>
        <v>10703</v>
      </c>
      <c r="S644" s="51">
        <f t="shared" si="103"/>
        <v>60469.520000000004</v>
      </c>
      <c r="T644" s="55" t="s">
        <v>45</v>
      </c>
    </row>
    <row r="645" spans="1:20" s="15" customFormat="1" x14ac:dyDescent="0.25">
      <c r="A645" s="90">
        <v>640</v>
      </c>
      <c r="B645" s="28" t="s">
        <v>655</v>
      </c>
      <c r="C645" s="104" t="s">
        <v>943</v>
      </c>
      <c r="D645" s="28" t="s">
        <v>372</v>
      </c>
      <c r="E645" s="28" t="s">
        <v>153</v>
      </c>
      <c r="F645" s="29" t="s">
        <v>951</v>
      </c>
      <c r="G645" s="49">
        <v>70000</v>
      </c>
      <c r="H645" s="49">
        <v>5368.48</v>
      </c>
      <c r="I645" s="32">
        <v>25</v>
      </c>
      <c r="J645" s="94">
        <v>2009</v>
      </c>
      <c r="K645" s="59">
        <f t="shared" si="98"/>
        <v>4970</v>
      </c>
      <c r="L645" s="59">
        <f t="shared" ref="L645:L710" si="104">+G645*1.1%</f>
        <v>770.00000000000011</v>
      </c>
      <c r="M645" s="94">
        <v>2128</v>
      </c>
      <c r="N645" s="51">
        <f t="shared" si="99"/>
        <v>4963</v>
      </c>
      <c r="O645" s="51"/>
      <c r="P645" s="51">
        <f t="shared" si="100"/>
        <v>4137</v>
      </c>
      <c r="Q645" s="32">
        <f t="shared" si="101"/>
        <v>9530.48</v>
      </c>
      <c r="R645" s="51">
        <f t="shared" si="102"/>
        <v>10703</v>
      </c>
      <c r="S645" s="51">
        <f t="shared" si="103"/>
        <v>60469.520000000004</v>
      </c>
      <c r="T645" s="55" t="s">
        <v>45</v>
      </c>
    </row>
    <row r="646" spans="1:20" s="15" customFormat="1" x14ac:dyDescent="0.25">
      <c r="A646" s="90">
        <v>641</v>
      </c>
      <c r="B646" s="28" t="s">
        <v>982</v>
      </c>
      <c r="C646" s="104" t="s">
        <v>943</v>
      </c>
      <c r="D646" s="28" t="s">
        <v>372</v>
      </c>
      <c r="E646" s="28" t="s">
        <v>983</v>
      </c>
      <c r="F646" s="29" t="s">
        <v>946</v>
      </c>
      <c r="G646" s="49">
        <v>46000</v>
      </c>
      <c r="H646" s="49">
        <v>1051.3499999999999</v>
      </c>
      <c r="I646" s="32">
        <v>25</v>
      </c>
      <c r="J646" s="94">
        <v>1320.2</v>
      </c>
      <c r="K646" s="59">
        <f t="shared" ref="K646:K711" si="105">+G646*7.1%</f>
        <v>3265.9999999999995</v>
      </c>
      <c r="L646" s="59">
        <f t="shared" si="104"/>
        <v>506.00000000000006</v>
      </c>
      <c r="M646" s="94">
        <v>1398.4</v>
      </c>
      <c r="N646" s="51">
        <f t="shared" ref="N646:N709" si="106">+G646*7.09%</f>
        <v>3261.4</v>
      </c>
      <c r="O646" s="51"/>
      <c r="P646" s="51">
        <f t="shared" si="100"/>
        <v>2718.6000000000004</v>
      </c>
      <c r="Q646" s="32">
        <f t="shared" si="101"/>
        <v>3794.9500000000003</v>
      </c>
      <c r="R646" s="32">
        <f t="shared" si="102"/>
        <v>7033.4</v>
      </c>
      <c r="S646" s="32">
        <f t="shared" si="103"/>
        <v>42205.05</v>
      </c>
      <c r="T646" s="55" t="s">
        <v>45</v>
      </c>
    </row>
    <row r="647" spans="1:20" s="15" customFormat="1" x14ac:dyDescent="0.25">
      <c r="A647" s="90">
        <v>642</v>
      </c>
      <c r="B647" s="28" t="s">
        <v>644</v>
      </c>
      <c r="C647" s="104" t="s">
        <v>943</v>
      </c>
      <c r="D647" s="28" t="s">
        <v>372</v>
      </c>
      <c r="E647" s="28" t="s">
        <v>177</v>
      </c>
      <c r="F647" s="29" t="s">
        <v>951</v>
      </c>
      <c r="G647" s="49">
        <v>45000</v>
      </c>
      <c r="H647" s="94">
        <v>1148.33</v>
      </c>
      <c r="I647" s="32">
        <v>25</v>
      </c>
      <c r="J647" s="94">
        <v>1291.5</v>
      </c>
      <c r="K647" s="59">
        <f t="shared" si="105"/>
        <v>3194.9999999999995</v>
      </c>
      <c r="L647" s="59">
        <f t="shared" si="104"/>
        <v>495.00000000000006</v>
      </c>
      <c r="M647" s="94">
        <v>1368</v>
      </c>
      <c r="N647" s="51">
        <f t="shared" si="106"/>
        <v>3190.5</v>
      </c>
      <c r="O647" s="51"/>
      <c r="P647" s="51">
        <f t="shared" si="100"/>
        <v>2659.5</v>
      </c>
      <c r="Q647" s="32">
        <f t="shared" si="101"/>
        <v>3832.83</v>
      </c>
      <c r="R647" s="51">
        <f t="shared" si="102"/>
        <v>6880.5</v>
      </c>
      <c r="S647" s="51">
        <f t="shared" si="103"/>
        <v>41167.17</v>
      </c>
      <c r="T647" s="55" t="s">
        <v>45</v>
      </c>
    </row>
    <row r="648" spans="1:20" s="15" customFormat="1" x14ac:dyDescent="0.25">
      <c r="A648" s="90">
        <v>643</v>
      </c>
      <c r="B648" s="28" t="s">
        <v>645</v>
      </c>
      <c r="C648" s="104" t="s">
        <v>942</v>
      </c>
      <c r="D648" s="28" t="s">
        <v>372</v>
      </c>
      <c r="E648" s="28" t="s">
        <v>109</v>
      </c>
      <c r="F648" s="29" t="s">
        <v>951</v>
      </c>
      <c r="G648" s="49">
        <v>25000</v>
      </c>
      <c r="H648" s="50">
        <v>0</v>
      </c>
      <c r="I648" s="32">
        <v>25</v>
      </c>
      <c r="J648" s="94">
        <v>717.5</v>
      </c>
      <c r="K648" s="59">
        <f t="shared" si="105"/>
        <v>1774.9999999999998</v>
      </c>
      <c r="L648" s="59">
        <f t="shared" si="104"/>
        <v>275</v>
      </c>
      <c r="M648" s="94">
        <v>760</v>
      </c>
      <c r="N648" s="51">
        <f t="shared" si="106"/>
        <v>1772.5000000000002</v>
      </c>
      <c r="O648" s="51"/>
      <c r="P648" s="51">
        <f t="shared" si="100"/>
        <v>1477.5</v>
      </c>
      <c r="Q648" s="32">
        <f t="shared" si="101"/>
        <v>1502.5</v>
      </c>
      <c r="R648" s="51">
        <f t="shared" si="102"/>
        <v>3822.5</v>
      </c>
      <c r="S648" s="51">
        <f t="shared" si="103"/>
        <v>23497.5</v>
      </c>
      <c r="T648" s="55" t="s">
        <v>45</v>
      </c>
    </row>
    <row r="649" spans="1:20" s="15" customFormat="1" x14ac:dyDescent="0.25">
      <c r="A649" s="90">
        <v>644</v>
      </c>
      <c r="B649" s="28" t="s">
        <v>646</v>
      </c>
      <c r="C649" s="104" t="s">
        <v>942</v>
      </c>
      <c r="D649" s="28" t="s">
        <v>372</v>
      </c>
      <c r="E649" s="28" t="s">
        <v>109</v>
      </c>
      <c r="F649" s="29" t="s">
        <v>951</v>
      </c>
      <c r="G649" s="49">
        <v>25000</v>
      </c>
      <c r="H649" s="50">
        <v>0</v>
      </c>
      <c r="I649" s="32">
        <v>25</v>
      </c>
      <c r="J649" s="94">
        <v>717.5</v>
      </c>
      <c r="K649" s="59">
        <f t="shared" si="105"/>
        <v>1774.9999999999998</v>
      </c>
      <c r="L649" s="59">
        <f t="shared" si="104"/>
        <v>275</v>
      </c>
      <c r="M649" s="94">
        <v>760</v>
      </c>
      <c r="N649" s="51">
        <f t="shared" si="106"/>
        <v>1772.5000000000002</v>
      </c>
      <c r="O649" s="51"/>
      <c r="P649" s="51">
        <f t="shared" ref="P649:P712" si="107">+J649+M649</f>
        <v>1477.5</v>
      </c>
      <c r="Q649" s="32">
        <f t="shared" si="101"/>
        <v>1502.5</v>
      </c>
      <c r="R649" s="51">
        <f t="shared" si="102"/>
        <v>3822.5</v>
      </c>
      <c r="S649" s="51">
        <f t="shared" si="103"/>
        <v>23497.5</v>
      </c>
      <c r="T649" s="55" t="s">
        <v>45</v>
      </c>
    </row>
    <row r="650" spans="1:20" s="15" customFormat="1" x14ac:dyDescent="0.25">
      <c r="A650" s="90">
        <v>645</v>
      </c>
      <c r="B650" s="28" t="s">
        <v>647</v>
      </c>
      <c r="C650" s="104" t="s">
        <v>943</v>
      </c>
      <c r="D650" s="28" t="s">
        <v>372</v>
      </c>
      <c r="E650" s="28" t="s">
        <v>37</v>
      </c>
      <c r="F650" s="29" t="s">
        <v>951</v>
      </c>
      <c r="G650" s="49">
        <v>25000</v>
      </c>
      <c r="H650" s="50">
        <v>0</v>
      </c>
      <c r="I650" s="32">
        <v>25</v>
      </c>
      <c r="J650" s="94">
        <v>717.5</v>
      </c>
      <c r="K650" s="59">
        <f t="shared" si="105"/>
        <v>1774.9999999999998</v>
      </c>
      <c r="L650" s="59">
        <f t="shared" si="104"/>
        <v>275</v>
      </c>
      <c r="M650" s="94">
        <v>760</v>
      </c>
      <c r="N650" s="51">
        <f t="shared" si="106"/>
        <v>1772.5000000000002</v>
      </c>
      <c r="O650" s="51"/>
      <c r="P650" s="51">
        <f t="shared" si="107"/>
        <v>1477.5</v>
      </c>
      <c r="Q650" s="32">
        <f t="shared" si="101"/>
        <v>1502.5</v>
      </c>
      <c r="R650" s="51">
        <f t="shared" si="102"/>
        <v>3822.5</v>
      </c>
      <c r="S650" s="51">
        <f t="shared" si="103"/>
        <v>23497.5</v>
      </c>
      <c r="T650" s="55" t="s">
        <v>45</v>
      </c>
    </row>
    <row r="651" spans="1:20" s="15" customFormat="1" x14ac:dyDescent="0.25">
      <c r="A651" s="90">
        <v>646</v>
      </c>
      <c r="B651" s="28" t="s">
        <v>651</v>
      </c>
      <c r="C651" s="104" t="s">
        <v>943</v>
      </c>
      <c r="D651" s="28" t="s">
        <v>372</v>
      </c>
      <c r="E651" s="28" t="s">
        <v>71</v>
      </c>
      <c r="F651" s="29" t="s">
        <v>946</v>
      </c>
      <c r="G651" s="49">
        <v>15000</v>
      </c>
      <c r="H651" s="50">
        <v>0</v>
      </c>
      <c r="I651" s="32">
        <v>25</v>
      </c>
      <c r="J651" s="94">
        <v>430.5</v>
      </c>
      <c r="K651" s="59">
        <f t="shared" si="105"/>
        <v>1065</v>
      </c>
      <c r="L651" s="59">
        <f t="shared" si="104"/>
        <v>165.00000000000003</v>
      </c>
      <c r="M651" s="94">
        <v>456</v>
      </c>
      <c r="N651" s="51">
        <f t="shared" si="106"/>
        <v>1063.5</v>
      </c>
      <c r="O651" s="51"/>
      <c r="P651" s="51">
        <f t="shared" si="107"/>
        <v>886.5</v>
      </c>
      <c r="Q651" s="32">
        <f t="shared" si="101"/>
        <v>911.5</v>
      </c>
      <c r="R651" s="51">
        <f t="shared" si="102"/>
        <v>2293.5</v>
      </c>
      <c r="S651" s="51">
        <f t="shared" si="103"/>
        <v>14088.5</v>
      </c>
      <c r="T651" s="55" t="s">
        <v>45</v>
      </c>
    </row>
    <row r="652" spans="1:20" s="15" customFormat="1" x14ac:dyDescent="0.25">
      <c r="A652" s="90">
        <v>647</v>
      </c>
      <c r="B652" s="28" t="s">
        <v>652</v>
      </c>
      <c r="C652" s="104" t="s">
        <v>942</v>
      </c>
      <c r="D652" s="28" t="s">
        <v>372</v>
      </c>
      <c r="E652" s="28" t="s">
        <v>198</v>
      </c>
      <c r="F652" s="29" t="s">
        <v>946</v>
      </c>
      <c r="G652" s="49">
        <v>12650</v>
      </c>
      <c r="H652" s="50">
        <v>0</v>
      </c>
      <c r="I652" s="32">
        <v>25</v>
      </c>
      <c r="J652" s="94">
        <v>363.06</v>
      </c>
      <c r="K652" s="59">
        <f t="shared" si="105"/>
        <v>898.14999999999986</v>
      </c>
      <c r="L652" s="59">
        <f t="shared" si="104"/>
        <v>139.15</v>
      </c>
      <c r="M652" s="94">
        <v>384.56</v>
      </c>
      <c r="N652" s="51">
        <f t="shared" si="106"/>
        <v>896.8850000000001</v>
      </c>
      <c r="O652" s="51"/>
      <c r="P652" s="51">
        <f t="shared" si="107"/>
        <v>747.62</v>
      </c>
      <c r="Q652" s="32">
        <f t="shared" si="101"/>
        <v>772.62</v>
      </c>
      <c r="R652" s="51">
        <f t="shared" si="102"/>
        <v>1934.1849999999999</v>
      </c>
      <c r="S652" s="51">
        <f t="shared" si="103"/>
        <v>11877.38</v>
      </c>
      <c r="T652" s="55" t="s">
        <v>45</v>
      </c>
    </row>
    <row r="653" spans="1:20" s="15" customFormat="1" x14ac:dyDescent="0.25">
      <c r="A653" s="90">
        <v>648</v>
      </c>
      <c r="B653" s="28" t="s">
        <v>1115</v>
      </c>
      <c r="C653" s="104" t="s">
        <v>943</v>
      </c>
      <c r="D653" s="28" t="s">
        <v>372</v>
      </c>
      <c r="E653" s="28" t="s">
        <v>1116</v>
      </c>
      <c r="F653" s="29" t="s">
        <v>946</v>
      </c>
      <c r="G653" s="49">
        <v>16000</v>
      </c>
      <c r="H653" s="31">
        <v>0</v>
      </c>
      <c r="I653" s="32">
        <v>25</v>
      </c>
      <c r="J653" s="94">
        <v>459.2</v>
      </c>
      <c r="K653" s="59">
        <f t="shared" si="105"/>
        <v>1136</v>
      </c>
      <c r="L653" s="59">
        <f t="shared" si="104"/>
        <v>176.00000000000003</v>
      </c>
      <c r="M653" s="94">
        <v>486.4</v>
      </c>
      <c r="N653" s="51">
        <f t="shared" si="106"/>
        <v>1134.4000000000001</v>
      </c>
      <c r="O653" s="51"/>
      <c r="P653" s="51">
        <f t="shared" si="107"/>
        <v>945.59999999999991</v>
      </c>
      <c r="Q653" s="32">
        <f t="shared" si="101"/>
        <v>970.59999999999991</v>
      </c>
      <c r="R653" s="51">
        <f t="shared" si="102"/>
        <v>2446.4</v>
      </c>
      <c r="S653" s="51">
        <f t="shared" si="103"/>
        <v>15029.4</v>
      </c>
      <c r="T653" s="55" t="s">
        <v>45</v>
      </c>
    </row>
    <row r="654" spans="1:20" s="15" customFormat="1" x14ac:dyDescent="0.25">
      <c r="A654" s="90">
        <v>649</v>
      </c>
      <c r="B654" s="28" t="s">
        <v>657</v>
      </c>
      <c r="C654" s="104" t="s">
        <v>942</v>
      </c>
      <c r="D654" s="28" t="s">
        <v>656</v>
      </c>
      <c r="E654" s="28" t="s">
        <v>153</v>
      </c>
      <c r="F654" s="29" t="s">
        <v>951</v>
      </c>
      <c r="G654" s="49">
        <v>70000</v>
      </c>
      <c r="H654" s="49">
        <v>5368.48</v>
      </c>
      <c r="I654" s="32">
        <v>25</v>
      </c>
      <c r="J654" s="94">
        <v>2009</v>
      </c>
      <c r="K654" s="59">
        <f t="shared" si="105"/>
        <v>4970</v>
      </c>
      <c r="L654" s="59">
        <f t="shared" si="104"/>
        <v>770.00000000000011</v>
      </c>
      <c r="M654" s="94">
        <v>2128</v>
      </c>
      <c r="N654" s="51">
        <f t="shared" si="106"/>
        <v>4963</v>
      </c>
      <c r="O654" s="51"/>
      <c r="P654" s="51">
        <f t="shared" si="107"/>
        <v>4137</v>
      </c>
      <c r="Q654" s="32">
        <f t="shared" si="101"/>
        <v>9530.48</v>
      </c>
      <c r="R654" s="51">
        <f t="shared" si="102"/>
        <v>10703</v>
      </c>
      <c r="S654" s="51">
        <f t="shared" si="103"/>
        <v>60469.520000000004</v>
      </c>
      <c r="T654" s="55" t="s">
        <v>45</v>
      </c>
    </row>
    <row r="655" spans="1:20" s="15" customFormat="1" x14ac:dyDescent="0.25">
      <c r="A655" s="90">
        <v>650</v>
      </c>
      <c r="B655" s="28" t="s">
        <v>661</v>
      </c>
      <c r="C655" s="104" t="s">
        <v>943</v>
      </c>
      <c r="D655" s="28" t="s">
        <v>656</v>
      </c>
      <c r="E655" s="28" t="s">
        <v>177</v>
      </c>
      <c r="F655" s="29" t="s">
        <v>951</v>
      </c>
      <c r="G655" s="49">
        <v>45000</v>
      </c>
      <c r="H655" s="94">
        <v>1148.33</v>
      </c>
      <c r="I655" s="32">
        <v>25</v>
      </c>
      <c r="J655" s="94">
        <v>1291.5</v>
      </c>
      <c r="K655" s="59">
        <f t="shared" si="105"/>
        <v>3194.9999999999995</v>
      </c>
      <c r="L655" s="59">
        <f t="shared" si="104"/>
        <v>495.00000000000006</v>
      </c>
      <c r="M655" s="94">
        <v>1368</v>
      </c>
      <c r="N655" s="51">
        <f t="shared" si="106"/>
        <v>3190.5</v>
      </c>
      <c r="O655" s="51"/>
      <c r="P655" s="51">
        <f t="shared" si="107"/>
        <v>2659.5</v>
      </c>
      <c r="Q655" s="32">
        <f t="shared" si="101"/>
        <v>3832.83</v>
      </c>
      <c r="R655" s="51">
        <f t="shared" si="102"/>
        <v>6880.5</v>
      </c>
      <c r="S655" s="51">
        <f t="shared" si="103"/>
        <v>41167.17</v>
      </c>
      <c r="T655" s="55" t="s">
        <v>45</v>
      </c>
    </row>
    <row r="656" spans="1:20" s="15" customFormat="1" x14ac:dyDescent="0.25">
      <c r="A656" s="90">
        <v>651</v>
      </c>
      <c r="B656" s="28" t="s">
        <v>1046</v>
      </c>
      <c r="C656" s="104" t="s">
        <v>1047</v>
      </c>
      <c r="D656" s="28" t="s">
        <v>656</v>
      </c>
      <c r="E656" s="28" t="s">
        <v>956</v>
      </c>
      <c r="F656" s="29" t="s">
        <v>950</v>
      </c>
      <c r="G656" s="49">
        <v>25000</v>
      </c>
      <c r="H656" s="50">
        <v>0</v>
      </c>
      <c r="I656" s="32">
        <v>25</v>
      </c>
      <c r="J656" s="94">
        <v>717.5</v>
      </c>
      <c r="K656" s="59">
        <f t="shared" si="105"/>
        <v>1774.9999999999998</v>
      </c>
      <c r="L656" s="59">
        <f t="shared" si="104"/>
        <v>275</v>
      </c>
      <c r="M656" s="94">
        <v>760</v>
      </c>
      <c r="N656" s="51">
        <f t="shared" si="106"/>
        <v>1772.5000000000002</v>
      </c>
      <c r="O656" s="51"/>
      <c r="P656" s="51">
        <f t="shared" si="107"/>
        <v>1477.5</v>
      </c>
      <c r="Q656" s="32">
        <f t="shared" si="101"/>
        <v>1502.5</v>
      </c>
      <c r="R656" s="51">
        <f t="shared" si="102"/>
        <v>3822.5</v>
      </c>
      <c r="S656" s="51">
        <f t="shared" si="103"/>
        <v>23497.5</v>
      </c>
      <c r="T656" s="55" t="s">
        <v>45</v>
      </c>
    </row>
    <row r="657" spans="1:20" s="15" customFormat="1" x14ac:dyDescent="0.25">
      <c r="A657" s="90">
        <v>652</v>
      </c>
      <c r="B657" s="28" t="s">
        <v>602</v>
      </c>
      <c r="C657" s="104" t="s">
        <v>942</v>
      </c>
      <c r="D657" s="28" t="s">
        <v>656</v>
      </c>
      <c r="E657" s="28" t="s">
        <v>153</v>
      </c>
      <c r="F657" s="29" t="s">
        <v>951</v>
      </c>
      <c r="G657" s="49">
        <v>85000</v>
      </c>
      <c r="H657" s="49">
        <v>8180.15</v>
      </c>
      <c r="I657" s="32">
        <v>25</v>
      </c>
      <c r="J657" s="94">
        <v>2439.5</v>
      </c>
      <c r="K657" s="59">
        <f t="shared" si="105"/>
        <v>6034.9999999999991</v>
      </c>
      <c r="L657" s="59">
        <f t="shared" si="104"/>
        <v>935.00000000000011</v>
      </c>
      <c r="M657" s="94">
        <v>2584</v>
      </c>
      <c r="N657" s="51">
        <f t="shared" si="106"/>
        <v>6026.5</v>
      </c>
      <c r="O657" s="51"/>
      <c r="P657" s="51">
        <f t="shared" si="107"/>
        <v>5023.5</v>
      </c>
      <c r="Q657" s="32">
        <f t="shared" si="101"/>
        <v>13228.65</v>
      </c>
      <c r="R657" s="51">
        <f t="shared" si="102"/>
        <v>12996.5</v>
      </c>
      <c r="S657" s="51">
        <f t="shared" si="103"/>
        <v>71771.350000000006</v>
      </c>
      <c r="T657" s="55" t="s">
        <v>45</v>
      </c>
    </row>
    <row r="658" spans="1:20" s="15" customFormat="1" x14ac:dyDescent="0.25">
      <c r="A658" s="90">
        <v>653</v>
      </c>
      <c r="B658" s="28" t="s">
        <v>659</v>
      </c>
      <c r="C658" s="104" t="s">
        <v>942</v>
      </c>
      <c r="D658" s="28" t="s">
        <v>656</v>
      </c>
      <c r="E658" s="28" t="s">
        <v>109</v>
      </c>
      <c r="F658" s="29" t="s">
        <v>951</v>
      </c>
      <c r="G658" s="49">
        <v>25000</v>
      </c>
      <c r="H658" s="50">
        <v>0</v>
      </c>
      <c r="I658" s="32">
        <v>25</v>
      </c>
      <c r="J658" s="94">
        <v>717.5</v>
      </c>
      <c r="K658" s="59">
        <f t="shared" si="105"/>
        <v>1774.9999999999998</v>
      </c>
      <c r="L658" s="59">
        <f t="shared" si="104"/>
        <v>275</v>
      </c>
      <c r="M658" s="94">
        <v>760</v>
      </c>
      <c r="N658" s="51">
        <f t="shared" si="106"/>
        <v>1772.5000000000002</v>
      </c>
      <c r="O658" s="51"/>
      <c r="P658" s="51">
        <f t="shared" si="107"/>
        <v>1477.5</v>
      </c>
      <c r="Q658" s="32">
        <f t="shared" si="101"/>
        <v>1502.5</v>
      </c>
      <c r="R658" s="51">
        <f t="shared" si="102"/>
        <v>3822.5</v>
      </c>
      <c r="S658" s="51">
        <f t="shared" si="103"/>
        <v>23497.5</v>
      </c>
      <c r="T658" s="55" t="s">
        <v>45</v>
      </c>
    </row>
    <row r="659" spans="1:20" s="15" customFormat="1" x14ac:dyDescent="0.25">
      <c r="A659" s="90">
        <v>654</v>
      </c>
      <c r="B659" s="28" t="s">
        <v>660</v>
      </c>
      <c r="C659" s="104" t="s">
        <v>942</v>
      </c>
      <c r="D659" s="28" t="s">
        <v>656</v>
      </c>
      <c r="E659" s="28" t="s">
        <v>198</v>
      </c>
      <c r="F659" s="29" t="s">
        <v>946</v>
      </c>
      <c r="G659" s="49">
        <v>12650</v>
      </c>
      <c r="H659" s="50">
        <v>0</v>
      </c>
      <c r="I659" s="32">
        <v>25</v>
      </c>
      <c r="J659" s="94">
        <v>363.06</v>
      </c>
      <c r="K659" s="59">
        <f t="shared" si="105"/>
        <v>898.14999999999986</v>
      </c>
      <c r="L659" s="59">
        <f t="shared" si="104"/>
        <v>139.15</v>
      </c>
      <c r="M659" s="94">
        <v>384.56</v>
      </c>
      <c r="N659" s="51">
        <f t="shared" si="106"/>
        <v>896.8850000000001</v>
      </c>
      <c r="O659" s="51"/>
      <c r="P659" s="51">
        <f t="shared" si="107"/>
        <v>747.62</v>
      </c>
      <c r="Q659" s="32">
        <f t="shared" si="101"/>
        <v>772.62</v>
      </c>
      <c r="R659" s="51">
        <f t="shared" si="102"/>
        <v>1934.1849999999999</v>
      </c>
      <c r="S659" s="51">
        <f t="shared" si="103"/>
        <v>11877.38</v>
      </c>
      <c r="T659" s="55" t="s">
        <v>45</v>
      </c>
    </row>
    <row r="660" spans="1:20" s="15" customFormat="1" x14ac:dyDescent="0.25">
      <c r="A660" s="90">
        <v>655</v>
      </c>
      <c r="B660" s="28" t="s">
        <v>653</v>
      </c>
      <c r="C660" s="104" t="s">
        <v>943</v>
      </c>
      <c r="D660" s="28" t="s">
        <v>366</v>
      </c>
      <c r="E660" s="28" t="s">
        <v>866</v>
      </c>
      <c r="F660" s="29" t="s">
        <v>951</v>
      </c>
      <c r="G660" s="49">
        <v>85000</v>
      </c>
      <c r="H660" s="49">
        <v>8576.99</v>
      </c>
      <c r="I660" s="32">
        <v>25</v>
      </c>
      <c r="J660" s="94">
        <v>2439.5</v>
      </c>
      <c r="K660" s="59">
        <f t="shared" si="105"/>
        <v>6034.9999999999991</v>
      </c>
      <c r="L660" s="59">
        <f t="shared" si="104"/>
        <v>935.00000000000011</v>
      </c>
      <c r="M660" s="94">
        <v>2584</v>
      </c>
      <c r="N660" s="51">
        <f t="shared" si="106"/>
        <v>6026.5</v>
      </c>
      <c r="O660" s="51"/>
      <c r="P660" s="51">
        <f t="shared" si="107"/>
        <v>5023.5</v>
      </c>
      <c r="Q660" s="32">
        <f t="shared" si="101"/>
        <v>13625.49</v>
      </c>
      <c r="R660" s="51">
        <f t="shared" si="102"/>
        <v>12996.5</v>
      </c>
      <c r="S660" s="51">
        <f t="shared" si="103"/>
        <v>71374.509999999995</v>
      </c>
      <c r="T660" s="55" t="s">
        <v>45</v>
      </c>
    </row>
    <row r="661" spans="1:20" s="15" customFormat="1" x14ac:dyDescent="0.25">
      <c r="A661" s="90">
        <v>656</v>
      </c>
      <c r="B661" s="28" t="s">
        <v>562</v>
      </c>
      <c r="C661" s="104" t="s">
        <v>943</v>
      </c>
      <c r="D661" s="28" t="s">
        <v>366</v>
      </c>
      <c r="E661" s="28" t="s">
        <v>153</v>
      </c>
      <c r="F661" s="29" t="s">
        <v>951</v>
      </c>
      <c r="G661" s="49">
        <v>70000</v>
      </c>
      <c r="H661" s="49">
        <v>5368.48</v>
      </c>
      <c r="I661" s="32">
        <v>25</v>
      </c>
      <c r="J661" s="94">
        <v>2009</v>
      </c>
      <c r="K661" s="59">
        <f t="shared" si="105"/>
        <v>4970</v>
      </c>
      <c r="L661" s="59">
        <f t="shared" si="104"/>
        <v>770.00000000000011</v>
      </c>
      <c r="M661" s="94">
        <v>2128</v>
      </c>
      <c r="N661" s="51">
        <f t="shared" si="106"/>
        <v>4963</v>
      </c>
      <c r="O661" s="51"/>
      <c r="P661" s="51">
        <f t="shared" si="107"/>
        <v>4137</v>
      </c>
      <c r="Q661" s="32">
        <f t="shared" ref="Q661:Q724" si="108">+H661+I661+J661+M661+O661</f>
        <v>9530.48</v>
      </c>
      <c r="R661" s="51">
        <f t="shared" ref="R661:R724" si="109">+K661+L661+N661</f>
        <v>10703</v>
      </c>
      <c r="S661" s="51">
        <f t="shared" si="103"/>
        <v>60469.520000000004</v>
      </c>
      <c r="T661" s="55" t="s">
        <v>45</v>
      </c>
    </row>
    <row r="662" spans="1:20" s="15" customFormat="1" x14ac:dyDescent="0.25">
      <c r="A662" s="90">
        <v>657</v>
      </c>
      <c r="B662" s="28" t="s">
        <v>367</v>
      </c>
      <c r="C662" s="104" t="s">
        <v>942</v>
      </c>
      <c r="D662" s="28" t="s">
        <v>366</v>
      </c>
      <c r="E662" s="28" t="s">
        <v>70</v>
      </c>
      <c r="F662" s="29" t="s">
        <v>950</v>
      </c>
      <c r="G662" s="49">
        <v>25000</v>
      </c>
      <c r="H662" s="50">
        <v>0</v>
      </c>
      <c r="I662" s="32">
        <v>25</v>
      </c>
      <c r="J662" s="94">
        <v>717.5</v>
      </c>
      <c r="K662" s="59">
        <f t="shared" si="105"/>
        <v>1774.9999999999998</v>
      </c>
      <c r="L662" s="59">
        <f t="shared" si="104"/>
        <v>275</v>
      </c>
      <c r="M662" s="94">
        <v>760</v>
      </c>
      <c r="N662" s="51">
        <f t="shared" si="106"/>
        <v>1772.5000000000002</v>
      </c>
      <c r="O662" s="51"/>
      <c r="P662" s="51">
        <f t="shared" si="107"/>
        <v>1477.5</v>
      </c>
      <c r="Q662" s="32">
        <f t="shared" si="108"/>
        <v>1502.5</v>
      </c>
      <c r="R662" s="51">
        <f t="shared" si="109"/>
        <v>3822.5</v>
      </c>
      <c r="S662" s="51">
        <f t="shared" si="103"/>
        <v>23497.5</v>
      </c>
      <c r="T662" s="55" t="s">
        <v>45</v>
      </c>
    </row>
    <row r="663" spans="1:20" s="15" customFormat="1" x14ac:dyDescent="0.25">
      <c r="A663" s="90">
        <v>658</v>
      </c>
      <c r="B663" s="28" t="s">
        <v>812</v>
      </c>
      <c r="C663" s="104" t="s">
        <v>943</v>
      </c>
      <c r="D663" s="28" t="s">
        <v>811</v>
      </c>
      <c r="E663" s="28" t="s">
        <v>153</v>
      </c>
      <c r="F663" s="29" t="s">
        <v>951</v>
      </c>
      <c r="G663" s="49">
        <v>85000</v>
      </c>
      <c r="H663" s="49">
        <v>8576.99</v>
      </c>
      <c r="I663" s="32">
        <v>25</v>
      </c>
      <c r="J663" s="94">
        <v>2439.5</v>
      </c>
      <c r="K663" s="59">
        <f t="shared" si="105"/>
        <v>6034.9999999999991</v>
      </c>
      <c r="L663" s="59">
        <f t="shared" si="104"/>
        <v>935.00000000000011</v>
      </c>
      <c r="M663" s="94">
        <v>2584</v>
      </c>
      <c r="N663" s="51">
        <f t="shared" si="106"/>
        <v>6026.5</v>
      </c>
      <c r="O663" s="51"/>
      <c r="P663" s="51">
        <f t="shared" si="107"/>
        <v>5023.5</v>
      </c>
      <c r="Q663" s="32">
        <f t="shared" si="108"/>
        <v>13625.49</v>
      </c>
      <c r="R663" s="51">
        <f t="shared" si="109"/>
        <v>12996.5</v>
      </c>
      <c r="S663" s="51">
        <f t="shared" si="103"/>
        <v>71374.509999999995</v>
      </c>
      <c r="T663" s="55" t="s">
        <v>45</v>
      </c>
    </row>
    <row r="664" spans="1:20" s="15" customFormat="1" x14ac:dyDescent="0.25">
      <c r="A664" s="90">
        <v>659</v>
      </c>
      <c r="B664" s="28" t="s">
        <v>817</v>
      </c>
      <c r="C664" s="104" t="s">
        <v>943</v>
      </c>
      <c r="D664" s="28" t="s">
        <v>811</v>
      </c>
      <c r="E664" s="28" t="s">
        <v>153</v>
      </c>
      <c r="F664" s="29" t="s">
        <v>951</v>
      </c>
      <c r="G664" s="49">
        <v>70000</v>
      </c>
      <c r="H664" s="49">
        <v>5368.48</v>
      </c>
      <c r="I664" s="32">
        <v>25</v>
      </c>
      <c r="J664" s="94">
        <v>2009</v>
      </c>
      <c r="K664" s="59">
        <f t="shared" si="105"/>
        <v>4970</v>
      </c>
      <c r="L664" s="59">
        <f t="shared" si="104"/>
        <v>770.00000000000011</v>
      </c>
      <c r="M664" s="94">
        <v>2128</v>
      </c>
      <c r="N664" s="51">
        <f t="shared" si="106"/>
        <v>4963</v>
      </c>
      <c r="O664" s="51"/>
      <c r="P664" s="51">
        <f t="shared" si="107"/>
        <v>4137</v>
      </c>
      <c r="Q664" s="32">
        <f t="shared" si="108"/>
        <v>9530.48</v>
      </c>
      <c r="R664" s="51">
        <f t="shared" si="109"/>
        <v>10703</v>
      </c>
      <c r="S664" s="51">
        <f t="shared" si="103"/>
        <v>60469.520000000004</v>
      </c>
      <c r="T664" s="55" t="s">
        <v>45</v>
      </c>
    </row>
    <row r="665" spans="1:20" s="15" customFormat="1" x14ac:dyDescent="0.25">
      <c r="A665" s="90">
        <v>660</v>
      </c>
      <c r="B665" s="28" t="s">
        <v>818</v>
      </c>
      <c r="C665" s="104" t="s">
        <v>942</v>
      </c>
      <c r="D665" s="28" t="s">
        <v>811</v>
      </c>
      <c r="E665" s="28" t="s">
        <v>153</v>
      </c>
      <c r="F665" s="29" t="s">
        <v>951</v>
      </c>
      <c r="G665" s="49">
        <v>70000</v>
      </c>
      <c r="H665" s="49">
        <v>5368.48</v>
      </c>
      <c r="I665" s="32">
        <v>25</v>
      </c>
      <c r="J665" s="94">
        <v>2009</v>
      </c>
      <c r="K665" s="59">
        <f t="shared" si="105"/>
        <v>4970</v>
      </c>
      <c r="L665" s="59">
        <f t="shared" si="104"/>
        <v>770.00000000000011</v>
      </c>
      <c r="M665" s="94">
        <v>2128</v>
      </c>
      <c r="N665" s="51">
        <f t="shared" si="106"/>
        <v>4963</v>
      </c>
      <c r="O665" s="51"/>
      <c r="P665" s="51">
        <f t="shared" si="107"/>
        <v>4137</v>
      </c>
      <c r="Q665" s="32">
        <f t="shared" si="108"/>
        <v>9530.48</v>
      </c>
      <c r="R665" s="51">
        <f t="shared" si="109"/>
        <v>10703</v>
      </c>
      <c r="S665" s="51">
        <f t="shared" si="103"/>
        <v>60469.520000000004</v>
      </c>
      <c r="T665" s="55" t="s">
        <v>45</v>
      </c>
    </row>
    <row r="666" spans="1:20" s="15" customFormat="1" x14ac:dyDescent="0.25">
      <c r="A666" s="90">
        <v>661</v>
      </c>
      <c r="B666" s="28" t="s">
        <v>643</v>
      </c>
      <c r="C666" s="104" t="s">
        <v>943</v>
      </c>
      <c r="D666" s="28" t="s">
        <v>811</v>
      </c>
      <c r="E666" s="28" t="s">
        <v>153</v>
      </c>
      <c r="F666" s="29" t="s">
        <v>951</v>
      </c>
      <c r="G666" s="30">
        <v>70000</v>
      </c>
      <c r="H666" s="30">
        <v>5368.48</v>
      </c>
      <c r="I666" s="32">
        <v>25</v>
      </c>
      <c r="J666" s="53">
        <v>2009</v>
      </c>
      <c r="K666" s="54">
        <f>+G666*7.1%</f>
        <v>4970</v>
      </c>
      <c r="L666" s="54">
        <f>+G666*1.1%</f>
        <v>770.00000000000011</v>
      </c>
      <c r="M666" s="53">
        <v>2128</v>
      </c>
      <c r="N666" s="32">
        <f t="shared" si="106"/>
        <v>4963</v>
      </c>
      <c r="O666" s="32"/>
      <c r="P666" s="32">
        <f t="shared" si="107"/>
        <v>4137</v>
      </c>
      <c r="Q666" s="32">
        <f t="shared" si="108"/>
        <v>9530.48</v>
      </c>
      <c r="R666" s="32">
        <f t="shared" si="109"/>
        <v>10703</v>
      </c>
      <c r="S666" s="32">
        <f t="shared" si="103"/>
        <v>60469.520000000004</v>
      </c>
      <c r="T666" s="55" t="s">
        <v>45</v>
      </c>
    </row>
    <row r="667" spans="1:20" s="15" customFormat="1" x14ac:dyDescent="0.25">
      <c r="A667" s="90">
        <v>662</v>
      </c>
      <c r="B667" s="28" t="s">
        <v>816</v>
      </c>
      <c r="C667" s="104" t="s">
        <v>942</v>
      </c>
      <c r="D667" s="28" t="s">
        <v>811</v>
      </c>
      <c r="E667" s="28" t="s">
        <v>177</v>
      </c>
      <c r="F667" s="29" t="s">
        <v>951</v>
      </c>
      <c r="G667" s="49">
        <v>45000</v>
      </c>
      <c r="H667" s="50">
        <v>910.22</v>
      </c>
      <c r="I667" s="32">
        <v>25</v>
      </c>
      <c r="J667" s="94">
        <v>1291.5</v>
      </c>
      <c r="K667" s="59">
        <f t="shared" si="105"/>
        <v>3194.9999999999995</v>
      </c>
      <c r="L667" s="59">
        <f t="shared" si="104"/>
        <v>495.00000000000006</v>
      </c>
      <c r="M667" s="94">
        <v>1368</v>
      </c>
      <c r="N667" s="51">
        <f t="shared" si="106"/>
        <v>3190.5</v>
      </c>
      <c r="O667" s="51"/>
      <c r="P667" s="51">
        <f t="shared" si="107"/>
        <v>2659.5</v>
      </c>
      <c r="Q667" s="32">
        <f t="shared" si="108"/>
        <v>3594.7200000000003</v>
      </c>
      <c r="R667" s="51">
        <f t="shared" si="109"/>
        <v>6880.5</v>
      </c>
      <c r="S667" s="51">
        <f t="shared" si="103"/>
        <v>41405.279999999999</v>
      </c>
      <c r="T667" s="55" t="s">
        <v>45</v>
      </c>
    </row>
    <row r="668" spans="1:20" s="15" customFormat="1" x14ac:dyDescent="0.25">
      <c r="A668" s="90">
        <v>663</v>
      </c>
      <c r="B668" s="28" t="s">
        <v>813</v>
      </c>
      <c r="C668" s="104" t="s">
        <v>942</v>
      </c>
      <c r="D668" s="28" t="s">
        <v>811</v>
      </c>
      <c r="E668" s="28" t="s">
        <v>109</v>
      </c>
      <c r="F668" s="29" t="s">
        <v>951</v>
      </c>
      <c r="G668" s="49">
        <v>25000</v>
      </c>
      <c r="H668" s="50">
        <v>0</v>
      </c>
      <c r="I668" s="32">
        <v>25</v>
      </c>
      <c r="J668" s="94">
        <v>717.5</v>
      </c>
      <c r="K668" s="59">
        <f t="shared" si="105"/>
        <v>1774.9999999999998</v>
      </c>
      <c r="L668" s="59">
        <f t="shared" si="104"/>
        <v>275</v>
      </c>
      <c r="M668" s="94">
        <v>760</v>
      </c>
      <c r="N668" s="51">
        <f t="shared" si="106"/>
        <v>1772.5000000000002</v>
      </c>
      <c r="O668" s="51"/>
      <c r="P668" s="51">
        <f t="shared" si="107"/>
        <v>1477.5</v>
      </c>
      <c r="Q668" s="32">
        <f t="shared" si="108"/>
        <v>1502.5</v>
      </c>
      <c r="R668" s="51">
        <f t="shared" si="109"/>
        <v>3822.5</v>
      </c>
      <c r="S668" s="51">
        <f t="shared" si="103"/>
        <v>23497.5</v>
      </c>
      <c r="T668" s="55" t="s">
        <v>45</v>
      </c>
    </row>
    <row r="669" spans="1:20" s="15" customFormat="1" x14ac:dyDescent="0.25">
      <c r="A669" s="90">
        <v>664</v>
      </c>
      <c r="B669" s="28" t="s">
        <v>815</v>
      </c>
      <c r="C669" s="104" t="s">
        <v>942</v>
      </c>
      <c r="D669" s="28" t="s">
        <v>811</v>
      </c>
      <c r="E669" s="28" t="s">
        <v>37</v>
      </c>
      <c r="F669" s="29" t="s">
        <v>950</v>
      </c>
      <c r="G669" s="49">
        <v>25000</v>
      </c>
      <c r="H669" s="50">
        <v>0</v>
      </c>
      <c r="I669" s="32">
        <v>25</v>
      </c>
      <c r="J669" s="94">
        <v>717.5</v>
      </c>
      <c r="K669" s="59">
        <f t="shared" si="105"/>
        <v>1774.9999999999998</v>
      </c>
      <c r="L669" s="59">
        <f t="shared" si="104"/>
        <v>275</v>
      </c>
      <c r="M669" s="94">
        <v>760</v>
      </c>
      <c r="N669" s="51">
        <f t="shared" si="106"/>
        <v>1772.5000000000002</v>
      </c>
      <c r="O669" s="51"/>
      <c r="P669" s="51">
        <f t="shared" si="107"/>
        <v>1477.5</v>
      </c>
      <c r="Q669" s="32">
        <f t="shared" si="108"/>
        <v>1502.5</v>
      </c>
      <c r="R669" s="51">
        <f t="shared" si="109"/>
        <v>3822.5</v>
      </c>
      <c r="S669" s="51">
        <f t="shared" si="103"/>
        <v>23497.5</v>
      </c>
      <c r="T669" s="55" t="s">
        <v>45</v>
      </c>
    </row>
    <row r="670" spans="1:20" s="15" customFormat="1" x14ac:dyDescent="0.25">
      <c r="A670" s="90">
        <v>665</v>
      </c>
      <c r="B670" s="28" t="s">
        <v>915</v>
      </c>
      <c r="C670" s="104" t="s">
        <v>942</v>
      </c>
      <c r="D670" s="28" t="s">
        <v>811</v>
      </c>
      <c r="E670" s="28" t="s">
        <v>37</v>
      </c>
      <c r="F670" s="29" t="s">
        <v>950</v>
      </c>
      <c r="G670" s="49">
        <v>25000</v>
      </c>
      <c r="H670" s="31">
        <v>0</v>
      </c>
      <c r="I670" s="32">
        <v>25</v>
      </c>
      <c r="J670" s="94">
        <v>717.5</v>
      </c>
      <c r="K670" s="59">
        <f t="shared" si="105"/>
        <v>1774.9999999999998</v>
      </c>
      <c r="L670" s="59">
        <f t="shared" si="104"/>
        <v>275</v>
      </c>
      <c r="M670" s="94">
        <v>760</v>
      </c>
      <c r="N670" s="51">
        <f t="shared" si="106"/>
        <v>1772.5000000000002</v>
      </c>
      <c r="O670" s="51"/>
      <c r="P670" s="51">
        <f t="shared" si="107"/>
        <v>1477.5</v>
      </c>
      <c r="Q670" s="32">
        <f t="shared" si="108"/>
        <v>1502.5</v>
      </c>
      <c r="R670" s="51">
        <f t="shared" si="109"/>
        <v>3822.5</v>
      </c>
      <c r="S670" s="51">
        <f t="shared" si="103"/>
        <v>23497.5</v>
      </c>
      <c r="T670" s="55" t="s">
        <v>45</v>
      </c>
    </row>
    <row r="671" spans="1:20" s="15" customFormat="1" x14ac:dyDescent="0.25">
      <c r="A671" s="90">
        <v>666</v>
      </c>
      <c r="B671" s="28" t="s">
        <v>814</v>
      </c>
      <c r="C671" s="104" t="s">
        <v>943</v>
      </c>
      <c r="D671" s="28" t="s">
        <v>811</v>
      </c>
      <c r="E671" s="28" t="s">
        <v>66</v>
      </c>
      <c r="F671" s="29" t="s">
        <v>951</v>
      </c>
      <c r="G671" s="49">
        <v>14300</v>
      </c>
      <c r="H671" s="50">
        <v>0</v>
      </c>
      <c r="I671" s="32">
        <v>25</v>
      </c>
      <c r="J671" s="94">
        <v>410.41</v>
      </c>
      <c r="K671" s="59">
        <f t="shared" si="105"/>
        <v>1015.3</v>
      </c>
      <c r="L671" s="59">
        <f t="shared" si="104"/>
        <v>157.30000000000001</v>
      </c>
      <c r="M671" s="94">
        <v>434.72</v>
      </c>
      <c r="N671" s="51">
        <f t="shared" si="106"/>
        <v>1013.8700000000001</v>
      </c>
      <c r="O671" s="51"/>
      <c r="P671" s="51">
        <f t="shared" si="107"/>
        <v>845.13000000000011</v>
      </c>
      <c r="Q671" s="32">
        <f t="shared" si="108"/>
        <v>870.13000000000011</v>
      </c>
      <c r="R671" s="51">
        <f t="shared" si="109"/>
        <v>2186.4700000000003</v>
      </c>
      <c r="S671" s="51">
        <f t="shared" si="103"/>
        <v>13429.869999999999</v>
      </c>
      <c r="T671" s="55" t="s">
        <v>45</v>
      </c>
    </row>
    <row r="672" spans="1:20" s="15" customFormat="1" x14ac:dyDescent="0.25">
      <c r="A672" s="90">
        <v>667</v>
      </c>
      <c r="B672" s="28" t="s">
        <v>686</v>
      </c>
      <c r="C672" s="104" t="s">
        <v>943</v>
      </c>
      <c r="D672" s="28" t="s">
        <v>563</v>
      </c>
      <c r="E672" s="28" t="s">
        <v>866</v>
      </c>
      <c r="F672" s="29" t="s">
        <v>951</v>
      </c>
      <c r="G672" s="49">
        <v>85000</v>
      </c>
      <c r="H672" s="49">
        <v>8180.15</v>
      </c>
      <c r="I672" s="32">
        <v>25</v>
      </c>
      <c r="J672" s="94">
        <v>2439.5</v>
      </c>
      <c r="K672" s="59">
        <f t="shared" si="105"/>
        <v>6034.9999999999991</v>
      </c>
      <c r="L672" s="59">
        <f t="shared" si="104"/>
        <v>935.00000000000011</v>
      </c>
      <c r="M672" s="94">
        <v>2584</v>
      </c>
      <c r="N672" s="51">
        <f t="shared" si="106"/>
        <v>6026.5</v>
      </c>
      <c r="O672" s="51"/>
      <c r="P672" s="51">
        <f t="shared" si="107"/>
        <v>5023.5</v>
      </c>
      <c r="Q672" s="32">
        <f t="shared" si="108"/>
        <v>13228.65</v>
      </c>
      <c r="R672" s="51">
        <f t="shared" si="109"/>
        <v>12996.5</v>
      </c>
      <c r="S672" s="51">
        <f t="shared" si="103"/>
        <v>71771.350000000006</v>
      </c>
      <c r="T672" s="55" t="s">
        <v>45</v>
      </c>
    </row>
    <row r="673" spans="1:20" s="15" customFormat="1" x14ac:dyDescent="0.25">
      <c r="A673" s="90">
        <v>668</v>
      </c>
      <c r="B673" s="28" t="s">
        <v>566</v>
      </c>
      <c r="C673" s="104" t="s">
        <v>943</v>
      </c>
      <c r="D673" s="28" t="s">
        <v>563</v>
      </c>
      <c r="E673" s="28" t="s">
        <v>153</v>
      </c>
      <c r="F673" s="29" t="s">
        <v>951</v>
      </c>
      <c r="G673" s="49">
        <v>70000</v>
      </c>
      <c r="H673" s="49">
        <v>5368.48</v>
      </c>
      <c r="I673" s="32">
        <v>25</v>
      </c>
      <c r="J673" s="94">
        <v>2009</v>
      </c>
      <c r="K673" s="59">
        <f t="shared" si="105"/>
        <v>4970</v>
      </c>
      <c r="L673" s="59">
        <f t="shared" si="104"/>
        <v>770.00000000000011</v>
      </c>
      <c r="M673" s="94">
        <v>2128</v>
      </c>
      <c r="N673" s="51">
        <f t="shared" si="106"/>
        <v>4963</v>
      </c>
      <c r="O673" s="51"/>
      <c r="P673" s="51">
        <f t="shared" si="107"/>
        <v>4137</v>
      </c>
      <c r="Q673" s="32">
        <f t="shared" si="108"/>
        <v>9530.48</v>
      </c>
      <c r="R673" s="51">
        <f t="shared" si="109"/>
        <v>10703</v>
      </c>
      <c r="S673" s="51">
        <f t="shared" si="103"/>
        <v>60469.520000000004</v>
      </c>
      <c r="T673" s="55" t="s">
        <v>45</v>
      </c>
    </row>
    <row r="674" spans="1:20" s="15" customFormat="1" x14ac:dyDescent="0.25">
      <c r="A674" s="90">
        <v>669</v>
      </c>
      <c r="B674" s="28" t="s">
        <v>564</v>
      </c>
      <c r="C674" s="104" t="s">
        <v>942</v>
      </c>
      <c r="D674" s="28" t="s">
        <v>563</v>
      </c>
      <c r="E674" s="28" t="s">
        <v>109</v>
      </c>
      <c r="F674" s="29" t="s">
        <v>951</v>
      </c>
      <c r="G674" s="49">
        <v>25000</v>
      </c>
      <c r="H674" s="50">
        <v>0</v>
      </c>
      <c r="I674" s="32">
        <v>25</v>
      </c>
      <c r="J674" s="94">
        <v>717.5</v>
      </c>
      <c r="K674" s="59">
        <f t="shared" si="105"/>
        <v>1774.9999999999998</v>
      </c>
      <c r="L674" s="59">
        <f t="shared" si="104"/>
        <v>275</v>
      </c>
      <c r="M674" s="94">
        <v>760</v>
      </c>
      <c r="N674" s="51">
        <f t="shared" si="106"/>
        <v>1772.5000000000002</v>
      </c>
      <c r="O674" s="51"/>
      <c r="P674" s="51">
        <f t="shared" si="107"/>
        <v>1477.5</v>
      </c>
      <c r="Q674" s="32">
        <f t="shared" si="108"/>
        <v>1502.5</v>
      </c>
      <c r="R674" s="51">
        <f t="shared" si="109"/>
        <v>3822.5</v>
      </c>
      <c r="S674" s="51">
        <f t="shared" si="103"/>
        <v>23497.5</v>
      </c>
      <c r="T674" s="55" t="s">
        <v>45</v>
      </c>
    </row>
    <row r="675" spans="1:20" s="15" customFormat="1" x14ac:dyDescent="0.25">
      <c r="A675" s="90">
        <v>670</v>
      </c>
      <c r="B675" s="28" t="s">
        <v>567</v>
      </c>
      <c r="C675" s="104" t="s">
        <v>943</v>
      </c>
      <c r="D675" s="28" t="s">
        <v>563</v>
      </c>
      <c r="E675" s="28" t="s">
        <v>71</v>
      </c>
      <c r="F675" s="29" t="s">
        <v>946</v>
      </c>
      <c r="G675" s="49">
        <v>15000</v>
      </c>
      <c r="H675" s="50">
        <v>0</v>
      </c>
      <c r="I675" s="32">
        <v>25</v>
      </c>
      <c r="J675" s="94">
        <v>430.5</v>
      </c>
      <c r="K675" s="59">
        <f t="shared" si="105"/>
        <v>1065</v>
      </c>
      <c r="L675" s="59">
        <f t="shared" si="104"/>
        <v>165.00000000000003</v>
      </c>
      <c r="M675" s="94">
        <v>456</v>
      </c>
      <c r="N675" s="51">
        <f t="shared" si="106"/>
        <v>1063.5</v>
      </c>
      <c r="O675" s="51"/>
      <c r="P675" s="51">
        <f t="shared" si="107"/>
        <v>886.5</v>
      </c>
      <c r="Q675" s="32">
        <f t="shared" si="108"/>
        <v>911.5</v>
      </c>
      <c r="R675" s="51">
        <f t="shared" si="109"/>
        <v>2293.5</v>
      </c>
      <c r="S675" s="51">
        <f t="shared" si="103"/>
        <v>14088.5</v>
      </c>
      <c r="T675" s="55" t="s">
        <v>45</v>
      </c>
    </row>
    <row r="676" spans="1:20" s="15" customFormat="1" x14ac:dyDescent="0.25">
      <c r="A676" s="90">
        <v>671</v>
      </c>
      <c r="B676" s="28" t="s">
        <v>963</v>
      </c>
      <c r="C676" s="104" t="s">
        <v>942</v>
      </c>
      <c r="D676" s="28" t="s">
        <v>563</v>
      </c>
      <c r="E676" s="28" t="s">
        <v>198</v>
      </c>
      <c r="F676" s="29" t="s">
        <v>946</v>
      </c>
      <c r="G676" s="49">
        <v>12650</v>
      </c>
      <c r="H676" s="31">
        <v>0</v>
      </c>
      <c r="I676" s="32">
        <v>25</v>
      </c>
      <c r="J676" s="94">
        <v>363.06</v>
      </c>
      <c r="K676" s="59">
        <f t="shared" si="105"/>
        <v>898.14999999999986</v>
      </c>
      <c r="L676" s="59">
        <f t="shared" si="104"/>
        <v>139.15</v>
      </c>
      <c r="M676" s="94">
        <v>384.56</v>
      </c>
      <c r="N676" s="51">
        <f t="shared" si="106"/>
        <v>896.8850000000001</v>
      </c>
      <c r="O676" s="51"/>
      <c r="P676" s="51">
        <f t="shared" si="107"/>
        <v>747.62</v>
      </c>
      <c r="Q676" s="32">
        <f t="shared" si="108"/>
        <v>772.62</v>
      </c>
      <c r="R676" s="51">
        <f t="shared" si="109"/>
        <v>1934.1849999999999</v>
      </c>
      <c r="S676" s="51">
        <f t="shared" si="103"/>
        <v>11877.38</v>
      </c>
      <c r="T676" s="55" t="s">
        <v>45</v>
      </c>
    </row>
    <row r="677" spans="1:20" s="15" customFormat="1" x14ac:dyDescent="0.25">
      <c r="A677" s="90">
        <v>672</v>
      </c>
      <c r="B677" s="28" t="s">
        <v>571</v>
      </c>
      <c r="C677" s="104" t="s">
        <v>942</v>
      </c>
      <c r="D677" s="28" t="s">
        <v>974</v>
      </c>
      <c r="E677" s="28" t="s">
        <v>866</v>
      </c>
      <c r="F677" s="29" t="s">
        <v>951</v>
      </c>
      <c r="G677" s="49">
        <v>85000</v>
      </c>
      <c r="H677" s="49">
        <v>7783.3</v>
      </c>
      <c r="I677" s="32">
        <v>25</v>
      </c>
      <c r="J677" s="94">
        <v>2439.5</v>
      </c>
      <c r="K677" s="59">
        <f t="shared" si="105"/>
        <v>6034.9999999999991</v>
      </c>
      <c r="L677" s="59">
        <f t="shared" si="104"/>
        <v>935.00000000000011</v>
      </c>
      <c r="M677" s="94">
        <v>2584</v>
      </c>
      <c r="N677" s="51">
        <f t="shared" si="106"/>
        <v>6026.5</v>
      </c>
      <c r="O677" s="51"/>
      <c r="P677" s="51">
        <f t="shared" si="107"/>
        <v>5023.5</v>
      </c>
      <c r="Q677" s="32">
        <f t="shared" si="108"/>
        <v>12831.8</v>
      </c>
      <c r="R677" s="51">
        <f t="shared" si="109"/>
        <v>12996.5</v>
      </c>
      <c r="S677" s="51">
        <f t="shared" si="103"/>
        <v>72168.2</v>
      </c>
      <c r="T677" s="55" t="s">
        <v>45</v>
      </c>
    </row>
    <row r="678" spans="1:20" s="15" customFormat="1" x14ac:dyDescent="0.25">
      <c r="A678" s="90">
        <v>673</v>
      </c>
      <c r="B678" s="28" t="s">
        <v>712</v>
      </c>
      <c r="C678" s="104" t="s">
        <v>943</v>
      </c>
      <c r="D678" s="28" t="s">
        <v>974</v>
      </c>
      <c r="E678" s="28" t="s">
        <v>153</v>
      </c>
      <c r="F678" s="29" t="s">
        <v>951</v>
      </c>
      <c r="G678" s="30">
        <v>70000</v>
      </c>
      <c r="H678" s="30">
        <v>5051</v>
      </c>
      <c r="I678" s="32">
        <v>25</v>
      </c>
      <c r="J678" s="53">
        <v>2009</v>
      </c>
      <c r="K678" s="54">
        <f>+G678*7.1%</f>
        <v>4970</v>
      </c>
      <c r="L678" s="54">
        <f>+G678*1.1%</f>
        <v>770.00000000000011</v>
      </c>
      <c r="M678" s="53">
        <v>2128</v>
      </c>
      <c r="N678" s="32">
        <f t="shared" si="106"/>
        <v>4963</v>
      </c>
      <c r="O678" s="32"/>
      <c r="P678" s="32">
        <f t="shared" si="107"/>
        <v>4137</v>
      </c>
      <c r="Q678" s="32">
        <f t="shared" si="108"/>
        <v>9213</v>
      </c>
      <c r="R678" s="32">
        <f t="shared" si="109"/>
        <v>10703</v>
      </c>
      <c r="S678" s="32">
        <f t="shared" si="103"/>
        <v>60787</v>
      </c>
      <c r="T678" s="55" t="s">
        <v>45</v>
      </c>
    </row>
    <row r="679" spans="1:20" s="15" customFormat="1" x14ac:dyDescent="0.25">
      <c r="A679" s="90">
        <v>674</v>
      </c>
      <c r="B679" s="28" t="s">
        <v>730</v>
      </c>
      <c r="C679" s="104" t="s">
        <v>943</v>
      </c>
      <c r="D679" s="28" t="s">
        <v>974</v>
      </c>
      <c r="E679" s="28" t="s">
        <v>153</v>
      </c>
      <c r="F679" s="29" t="s">
        <v>951</v>
      </c>
      <c r="G679" s="30">
        <v>70000</v>
      </c>
      <c r="H679" s="30">
        <v>5368.48</v>
      </c>
      <c r="I679" s="32">
        <v>25</v>
      </c>
      <c r="J679" s="53">
        <v>2009</v>
      </c>
      <c r="K679" s="54">
        <f>+G679*7.1%</f>
        <v>4970</v>
      </c>
      <c r="L679" s="54">
        <f>+G679*1.1%</f>
        <v>770.00000000000011</v>
      </c>
      <c r="M679" s="53">
        <v>2128</v>
      </c>
      <c r="N679" s="32">
        <f t="shared" si="106"/>
        <v>4963</v>
      </c>
      <c r="O679" s="32"/>
      <c r="P679" s="32">
        <f t="shared" si="107"/>
        <v>4137</v>
      </c>
      <c r="Q679" s="32">
        <f t="shared" si="108"/>
        <v>9530.48</v>
      </c>
      <c r="R679" s="32">
        <f t="shared" si="109"/>
        <v>10703</v>
      </c>
      <c r="S679" s="32">
        <f t="shared" si="103"/>
        <v>60469.520000000004</v>
      </c>
      <c r="T679" s="55" t="s">
        <v>45</v>
      </c>
    </row>
    <row r="680" spans="1:20" s="15" customFormat="1" x14ac:dyDescent="0.25">
      <c r="A680" s="90">
        <v>675</v>
      </c>
      <c r="B680" s="28" t="s">
        <v>1025</v>
      </c>
      <c r="C680" s="104" t="s">
        <v>942</v>
      </c>
      <c r="D680" s="28" t="s">
        <v>974</v>
      </c>
      <c r="E680" s="28" t="s">
        <v>37</v>
      </c>
      <c r="F680" s="29" t="s">
        <v>950</v>
      </c>
      <c r="G680" s="49">
        <v>25000</v>
      </c>
      <c r="H680" s="31">
        <v>0</v>
      </c>
      <c r="I680" s="32">
        <v>25</v>
      </c>
      <c r="J680" s="94">
        <v>717.5</v>
      </c>
      <c r="K680" s="59">
        <f t="shared" si="105"/>
        <v>1774.9999999999998</v>
      </c>
      <c r="L680" s="59">
        <f t="shared" si="104"/>
        <v>275</v>
      </c>
      <c r="M680" s="94">
        <v>760</v>
      </c>
      <c r="N680" s="51">
        <f t="shared" si="106"/>
        <v>1772.5000000000002</v>
      </c>
      <c r="O680" s="51"/>
      <c r="P680" s="32">
        <f t="shared" si="107"/>
        <v>1477.5</v>
      </c>
      <c r="Q680" s="32">
        <f t="shared" si="108"/>
        <v>1502.5</v>
      </c>
      <c r="R680" s="51">
        <f t="shared" si="109"/>
        <v>3822.5</v>
      </c>
      <c r="S680" s="51">
        <f t="shared" si="103"/>
        <v>23497.5</v>
      </c>
      <c r="T680" s="55" t="s">
        <v>45</v>
      </c>
    </row>
    <row r="681" spans="1:20" s="15" customFormat="1" x14ac:dyDescent="0.25">
      <c r="A681" s="90">
        <v>676</v>
      </c>
      <c r="B681" s="28" t="s">
        <v>1134</v>
      </c>
      <c r="C681" s="104" t="s">
        <v>942</v>
      </c>
      <c r="D681" s="28" t="s">
        <v>974</v>
      </c>
      <c r="E681" s="28" t="s">
        <v>37</v>
      </c>
      <c r="F681" s="29" t="s">
        <v>946</v>
      </c>
      <c r="G681" s="49">
        <v>25000</v>
      </c>
      <c r="H681" s="31">
        <v>0</v>
      </c>
      <c r="I681" s="32">
        <v>25</v>
      </c>
      <c r="J681" s="94">
        <v>717.5</v>
      </c>
      <c r="K681" s="59">
        <f t="shared" si="105"/>
        <v>1774.9999999999998</v>
      </c>
      <c r="L681" s="59">
        <f t="shared" si="104"/>
        <v>275</v>
      </c>
      <c r="M681" s="94">
        <v>760</v>
      </c>
      <c r="N681" s="51">
        <f t="shared" si="106"/>
        <v>1772.5000000000002</v>
      </c>
      <c r="O681" s="51"/>
      <c r="P681" s="32">
        <f t="shared" si="107"/>
        <v>1477.5</v>
      </c>
      <c r="Q681" s="32">
        <f t="shared" si="108"/>
        <v>1502.5</v>
      </c>
      <c r="R681" s="51">
        <f t="shared" si="109"/>
        <v>3822.5</v>
      </c>
      <c r="S681" s="51">
        <f t="shared" si="103"/>
        <v>23497.5</v>
      </c>
      <c r="T681" s="55" t="s">
        <v>45</v>
      </c>
    </row>
    <row r="682" spans="1:20" s="15" customFormat="1" x14ac:dyDescent="0.25">
      <c r="A682" s="90">
        <v>677</v>
      </c>
      <c r="B682" s="28" t="s">
        <v>676</v>
      </c>
      <c r="C682" s="104" t="s">
        <v>943</v>
      </c>
      <c r="D682" s="28" t="s">
        <v>568</v>
      </c>
      <c r="E682" s="28" t="s">
        <v>869</v>
      </c>
      <c r="F682" s="29" t="s">
        <v>951</v>
      </c>
      <c r="G682" s="49">
        <v>85000</v>
      </c>
      <c r="H682" s="49">
        <v>8576.99</v>
      </c>
      <c r="I682" s="32">
        <v>25</v>
      </c>
      <c r="J682" s="94">
        <v>2439.5</v>
      </c>
      <c r="K682" s="59">
        <f t="shared" si="105"/>
        <v>6034.9999999999991</v>
      </c>
      <c r="L682" s="59">
        <f t="shared" si="104"/>
        <v>935.00000000000011</v>
      </c>
      <c r="M682" s="94">
        <v>2584</v>
      </c>
      <c r="N682" s="51">
        <f t="shared" si="106"/>
        <v>6026.5</v>
      </c>
      <c r="O682" s="51"/>
      <c r="P682" s="51">
        <f t="shared" si="107"/>
        <v>5023.5</v>
      </c>
      <c r="Q682" s="32">
        <f t="shared" si="108"/>
        <v>13625.49</v>
      </c>
      <c r="R682" s="51">
        <f t="shared" si="109"/>
        <v>12996.5</v>
      </c>
      <c r="S682" s="51">
        <f t="shared" si="103"/>
        <v>71374.509999999995</v>
      </c>
      <c r="T682" s="55" t="s">
        <v>45</v>
      </c>
    </row>
    <row r="683" spans="1:20" s="15" customFormat="1" x14ac:dyDescent="0.25">
      <c r="A683" s="90">
        <v>678</v>
      </c>
      <c r="B683" s="28" t="s">
        <v>569</v>
      </c>
      <c r="C683" s="104" t="s">
        <v>943</v>
      </c>
      <c r="D683" s="28" t="s">
        <v>568</v>
      </c>
      <c r="E683" s="28" t="s">
        <v>153</v>
      </c>
      <c r="F683" s="29" t="s">
        <v>951</v>
      </c>
      <c r="G683" s="49">
        <v>70000</v>
      </c>
      <c r="H683" s="49">
        <v>5368.48</v>
      </c>
      <c r="I683" s="32">
        <v>25</v>
      </c>
      <c r="J683" s="94">
        <v>2009</v>
      </c>
      <c r="K683" s="59">
        <f t="shared" si="105"/>
        <v>4970</v>
      </c>
      <c r="L683" s="59">
        <f t="shared" si="104"/>
        <v>770.00000000000011</v>
      </c>
      <c r="M683" s="94">
        <v>2128</v>
      </c>
      <c r="N683" s="51">
        <f t="shared" si="106"/>
        <v>4963</v>
      </c>
      <c r="O683" s="51"/>
      <c r="P683" s="51">
        <f t="shared" si="107"/>
        <v>4137</v>
      </c>
      <c r="Q683" s="32">
        <f t="shared" si="108"/>
        <v>9530.48</v>
      </c>
      <c r="R683" s="51">
        <f t="shared" si="109"/>
        <v>10703</v>
      </c>
      <c r="S683" s="51">
        <f t="shared" si="103"/>
        <v>60469.520000000004</v>
      </c>
      <c r="T683" s="55" t="s">
        <v>45</v>
      </c>
    </row>
    <row r="684" spans="1:20" s="15" customFormat="1" x14ac:dyDescent="0.25">
      <c r="A684" s="90">
        <v>679</v>
      </c>
      <c r="B684" s="28" t="s">
        <v>570</v>
      </c>
      <c r="C684" s="104" t="s">
        <v>942</v>
      </c>
      <c r="D684" s="28" t="s">
        <v>568</v>
      </c>
      <c r="E684" s="28" t="s">
        <v>153</v>
      </c>
      <c r="F684" s="29" t="s">
        <v>951</v>
      </c>
      <c r="G684" s="49">
        <v>70000</v>
      </c>
      <c r="H684" s="49">
        <v>5368.48</v>
      </c>
      <c r="I684" s="32">
        <v>25</v>
      </c>
      <c r="J684" s="94">
        <v>2009</v>
      </c>
      <c r="K684" s="59">
        <f t="shared" si="105"/>
        <v>4970</v>
      </c>
      <c r="L684" s="59">
        <f t="shared" si="104"/>
        <v>770.00000000000011</v>
      </c>
      <c r="M684" s="94">
        <v>2128</v>
      </c>
      <c r="N684" s="51">
        <f t="shared" si="106"/>
        <v>4963</v>
      </c>
      <c r="O684" s="51"/>
      <c r="P684" s="51">
        <f t="shared" si="107"/>
        <v>4137</v>
      </c>
      <c r="Q684" s="32">
        <f t="shared" si="108"/>
        <v>9530.48</v>
      </c>
      <c r="R684" s="51">
        <f t="shared" si="109"/>
        <v>10703</v>
      </c>
      <c r="S684" s="51">
        <f t="shared" si="103"/>
        <v>60469.520000000004</v>
      </c>
      <c r="T684" s="55" t="s">
        <v>45</v>
      </c>
    </row>
    <row r="685" spans="1:20" s="15" customFormat="1" x14ac:dyDescent="0.25">
      <c r="A685" s="90">
        <v>680</v>
      </c>
      <c r="B685" s="28" t="s">
        <v>572</v>
      </c>
      <c r="C685" s="104" t="s">
        <v>942</v>
      </c>
      <c r="D685" s="28" t="s">
        <v>568</v>
      </c>
      <c r="E685" s="28" t="s">
        <v>153</v>
      </c>
      <c r="F685" s="29" t="s">
        <v>951</v>
      </c>
      <c r="G685" s="49">
        <v>70000</v>
      </c>
      <c r="H685" s="49">
        <v>5368.48</v>
      </c>
      <c r="I685" s="32">
        <v>25</v>
      </c>
      <c r="J685" s="94">
        <v>2009</v>
      </c>
      <c r="K685" s="59">
        <f t="shared" si="105"/>
        <v>4970</v>
      </c>
      <c r="L685" s="59">
        <f t="shared" si="104"/>
        <v>770.00000000000011</v>
      </c>
      <c r="M685" s="94">
        <v>2128</v>
      </c>
      <c r="N685" s="51">
        <f t="shared" si="106"/>
        <v>4963</v>
      </c>
      <c r="O685" s="51"/>
      <c r="P685" s="51">
        <f t="shared" si="107"/>
        <v>4137</v>
      </c>
      <c r="Q685" s="32">
        <f t="shared" si="108"/>
        <v>9530.48</v>
      </c>
      <c r="R685" s="51">
        <f t="shared" si="109"/>
        <v>10703</v>
      </c>
      <c r="S685" s="51">
        <f t="shared" si="103"/>
        <v>60469.520000000004</v>
      </c>
      <c r="T685" s="55" t="s">
        <v>45</v>
      </c>
    </row>
    <row r="686" spans="1:20" s="15" customFormat="1" x14ac:dyDescent="0.25">
      <c r="A686" s="90">
        <v>681</v>
      </c>
      <c r="B686" s="28" t="s">
        <v>573</v>
      </c>
      <c r="C686" s="104" t="s">
        <v>942</v>
      </c>
      <c r="D686" s="28" t="s">
        <v>568</v>
      </c>
      <c r="E686" s="28" t="s">
        <v>153</v>
      </c>
      <c r="F686" s="29" t="s">
        <v>951</v>
      </c>
      <c r="G686" s="49">
        <v>70000</v>
      </c>
      <c r="H686" s="49">
        <v>5368.48</v>
      </c>
      <c r="I686" s="32">
        <v>25</v>
      </c>
      <c r="J686" s="94">
        <v>2009</v>
      </c>
      <c r="K686" s="59">
        <f t="shared" si="105"/>
        <v>4970</v>
      </c>
      <c r="L686" s="59">
        <f t="shared" si="104"/>
        <v>770.00000000000011</v>
      </c>
      <c r="M686" s="94">
        <v>2128</v>
      </c>
      <c r="N686" s="51">
        <f t="shared" si="106"/>
        <v>4963</v>
      </c>
      <c r="O686" s="51"/>
      <c r="P686" s="51">
        <f t="shared" si="107"/>
        <v>4137</v>
      </c>
      <c r="Q686" s="32">
        <f t="shared" si="108"/>
        <v>9530.48</v>
      </c>
      <c r="R686" s="51">
        <f t="shared" si="109"/>
        <v>10703</v>
      </c>
      <c r="S686" s="51">
        <f t="shared" si="103"/>
        <v>60469.520000000004</v>
      </c>
      <c r="T686" s="55" t="s">
        <v>45</v>
      </c>
    </row>
    <row r="687" spans="1:20" s="15" customFormat="1" x14ac:dyDescent="0.25">
      <c r="A687" s="90">
        <v>682</v>
      </c>
      <c r="B687" s="28" t="s">
        <v>986</v>
      </c>
      <c r="C687" s="104" t="s">
        <v>987</v>
      </c>
      <c r="D687" s="28" t="s">
        <v>568</v>
      </c>
      <c r="E687" s="28" t="s">
        <v>198</v>
      </c>
      <c r="F687" s="29" t="s">
        <v>950</v>
      </c>
      <c r="G687" s="49">
        <v>12650</v>
      </c>
      <c r="H687" s="31">
        <v>0</v>
      </c>
      <c r="I687" s="32">
        <v>25</v>
      </c>
      <c r="J687" s="94">
        <v>363.06</v>
      </c>
      <c r="K687" s="59">
        <f t="shared" si="105"/>
        <v>898.14999999999986</v>
      </c>
      <c r="L687" s="59">
        <f t="shared" si="104"/>
        <v>139.15</v>
      </c>
      <c r="M687" s="94">
        <v>384.56</v>
      </c>
      <c r="N687" s="51">
        <f t="shared" si="106"/>
        <v>896.8850000000001</v>
      </c>
      <c r="O687" s="51"/>
      <c r="P687" s="51">
        <f t="shared" si="107"/>
        <v>747.62</v>
      </c>
      <c r="Q687" s="32">
        <f t="shared" si="108"/>
        <v>772.62</v>
      </c>
      <c r="R687" s="51">
        <f t="shared" si="109"/>
        <v>1934.1849999999999</v>
      </c>
      <c r="S687" s="51">
        <f t="shared" si="103"/>
        <v>11877.38</v>
      </c>
      <c r="T687" s="55" t="s">
        <v>45</v>
      </c>
    </row>
    <row r="688" spans="1:20" s="15" customFormat="1" x14ac:dyDescent="0.25">
      <c r="A688" s="90">
        <v>683</v>
      </c>
      <c r="B688" s="28" t="s">
        <v>1111</v>
      </c>
      <c r="C688" s="104" t="s">
        <v>943</v>
      </c>
      <c r="D688" s="28" t="s">
        <v>568</v>
      </c>
      <c r="E688" s="28" t="s">
        <v>242</v>
      </c>
      <c r="F688" s="29" t="s">
        <v>950</v>
      </c>
      <c r="G688" s="49">
        <v>16500</v>
      </c>
      <c r="H688" s="31">
        <v>0</v>
      </c>
      <c r="I688" s="32">
        <v>25</v>
      </c>
      <c r="J688" s="94">
        <v>473.55</v>
      </c>
      <c r="K688" s="59">
        <f t="shared" si="105"/>
        <v>1171.5</v>
      </c>
      <c r="L688" s="59">
        <f t="shared" si="104"/>
        <v>181.50000000000003</v>
      </c>
      <c r="M688" s="94">
        <v>501.6</v>
      </c>
      <c r="N688" s="51">
        <f t="shared" si="106"/>
        <v>1169.8500000000001</v>
      </c>
      <c r="O688" s="51"/>
      <c r="P688" s="51">
        <f t="shared" si="107"/>
        <v>975.15000000000009</v>
      </c>
      <c r="Q688" s="32">
        <f t="shared" si="108"/>
        <v>1000.1500000000001</v>
      </c>
      <c r="R688" s="51">
        <f t="shared" si="109"/>
        <v>2522.8500000000004</v>
      </c>
      <c r="S688" s="51">
        <f t="shared" si="103"/>
        <v>15499.85</v>
      </c>
      <c r="T688" s="55" t="s">
        <v>45</v>
      </c>
    </row>
    <row r="689" spans="1:20" s="15" customFormat="1" x14ac:dyDescent="0.25">
      <c r="A689" s="90">
        <v>684</v>
      </c>
      <c r="B689" s="28" t="s">
        <v>964</v>
      </c>
      <c r="C689" s="104" t="s">
        <v>942</v>
      </c>
      <c r="D689" s="28" t="s">
        <v>568</v>
      </c>
      <c r="E689" s="28" t="s">
        <v>123</v>
      </c>
      <c r="F689" s="29" t="s">
        <v>950</v>
      </c>
      <c r="G689" s="49">
        <v>25000</v>
      </c>
      <c r="H689" s="31">
        <v>0</v>
      </c>
      <c r="I689" s="32">
        <v>25</v>
      </c>
      <c r="J689" s="94">
        <v>717.5</v>
      </c>
      <c r="K689" s="59">
        <f t="shared" si="105"/>
        <v>1774.9999999999998</v>
      </c>
      <c r="L689" s="59">
        <f t="shared" si="104"/>
        <v>275</v>
      </c>
      <c r="M689" s="94">
        <v>760</v>
      </c>
      <c r="N689" s="51">
        <f t="shared" si="106"/>
        <v>1772.5000000000002</v>
      </c>
      <c r="O689" s="51"/>
      <c r="P689" s="51">
        <f t="shared" si="107"/>
        <v>1477.5</v>
      </c>
      <c r="Q689" s="32">
        <f t="shared" si="108"/>
        <v>1502.5</v>
      </c>
      <c r="R689" s="51">
        <f t="shared" si="109"/>
        <v>3822.5</v>
      </c>
      <c r="S689" s="51">
        <f t="shared" si="103"/>
        <v>23497.5</v>
      </c>
      <c r="T689" s="55" t="s">
        <v>45</v>
      </c>
    </row>
    <row r="690" spans="1:20" s="15" customFormat="1" x14ac:dyDescent="0.25">
      <c r="A690" s="90">
        <v>685</v>
      </c>
      <c r="B690" s="28" t="s">
        <v>463</v>
      </c>
      <c r="C690" s="104" t="s">
        <v>942</v>
      </c>
      <c r="D690" s="28" t="s">
        <v>159</v>
      </c>
      <c r="E690" s="28" t="s">
        <v>866</v>
      </c>
      <c r="F690" s="29" t="s">
        <v>951</v>
      </c>
      <c r="G690" s="30">
        <v>85000</v>
      </c>
      <c r="H690" s="30">
        <v>8576.99</v>
      </c>
      <c r="I690" s="32">
        <v>25</v>
      </c>
      <c r="J690" s="53">
        <v>2439.5</v>
      </c>
      <c r="K690" s="54">
        <f t="shared" si="105"/>
        <v>6034.9999999999991</v>
      </c>
      <c r="L690" s="54">
        <f t="shared" si="104"/>
        <v>935.00000000000011</v>
      </c>
      <c r="M690" s="53">
        <v>2584</v>
      </c>
      <c r="N690" s="32">
        <f t="shared" si="106"/>
        <v>6026.5</v>
      </c>
      <c r="O690" s="32"/>
      <c r="P690" s="32">
        <f t="shared" si="107"/>
        <v>5023.5</v>
      </c>
      <c r="Q690" s="32">
        <f t="shared" si="108"/>
        <v>13625.49</v>
      </c>
      <c r="R690" s="32">
        <f t="shared" si="109"/>
        <v>12996.5</v>
      </c>
      <c r="S690" s="32">
        <f t="shared" si="103"/>
        <v>71374.509999999995</v>
      </c>
      <c r="T690" s="55" t="s">
        <v>45</v>
      </c>
    </row>
    <row r="691" spans="1:20" s="15" customFormat="1" x14ac:dyDescent="0.25">
      <c r="A691" s="90">
        <v>686</v>
      </c>
      <c r="B691" s="28" t="s">
        <v>576</v>
      </c>
      <c r="C691" s="104" t="s">
        <v>943</v>
      </c>
      <c r="D691" s="28" t="s">
        <v>159</v>
      </c>
      <c r="E691" s="28" t="s">
        <v>153</v>
      </c>
      <c r="F691" s="29" t="s">
        <v>951</v>
      </c>
      <c r="G691" s="49">
        <v>70000</v>
      </c>
      <c r="H691" s="49">
        <v>5368.48</v>
      </c>
      <c r="I691" s="32">
        <v>25</v>
      </c>
      <c r="J691" s="94">
        <v>2009</v>
      </c>
      <c r="K691" s="59">
        <f t="shared" si="105"/>
        <v>4970</v>
      </c>
      <c r="L691" s="59">
        <f t="shared" si="104"/>
        <v>770.00000000000011</v>
      </c>
      <c r="M691" s="94">
        <v>2128</v>
      </c>
      <c r="N691" s="51">
        <f t="shared" si="106"/>
        <v>4963</v>
      </c>
      <c r="O691" s="51"/>
      <c r="P691" s="51">
        <f t="shared" si="107"/>
        <v>4137</v>
      </c>
      <c r="Q691" s="32">
        <f t="shared" si="108"/>
        <v>9530.48</v>
      </c>
      <c r="R691" s="51">
        <f t="shared" si="109"/>
        <v>10703</v>
      </c>
      <c r="S691" s="51">
        <f t="shared" si="103"/>
        <v>60469.520000000004</v>
      </c>
      <c r="T691" s="55" t="s">
        <v>45</v>
      </c>
    </row>
    <row r="692" spans="1:20" s="15" customFormat="1" x14ac:dyDescent="0.25">
      <c r="A692" s="90">
        <v>687</v>
      </c>
      <c r="B692" s="28" t="s">
        <v>579</v>
      </c>
      <c r="C692" s="104" t="s">
        <v>942</v>
      </c>
      <c r="D692" s="28" t="s">
        <v>159</v>
      </c>
      <c r="E692" s="28" t="s">
        <v>153</v>
      </c>
      <c r="F692" s="29" t="s">
        <v>950</v>
      </c>
      <c r="G692" s="49">
        <v>70000</v>
      </c>
      <c r="H692" s="49">
        <v>5368.48</v>
      </c>
      <c r="I692" s="32">
        <v>25</v>
      </c>
      <c r="J692" s="94">
        <v>2009</v>
      </c>
      <c r="K692" s="59">
        <f>+G692*7.1%</f>
        <v>4970</v>
      </c>
      <c r="L692" s="59">
        <f>+G692*1.1%</f>
        <v>770.00000000000011</v>
      </c>
      <c r="M692" s="94">
        <v>2128</v>
      </c>
      <c r="N692" s="51">
        <f t="shared" si="106"/>
        <v>4963</v>
      </c>
      <c r="O692" s="51"/>
      <c r="P692" s="51">
        <f t="shared" si="107"/>
        <v>4137</v>
      </c>
      <c r="Q692" s="32">
        <f t="shared" si="108"/>
        <v>9530.48</v>
      </c>
      <c r="R692" s="51">
        <f t="shared" si="109"/>
        <v>10703</v>
      </c>
      <c r="S692" s="51">
        <f t="shared" si="103"/>
        <v>60469.520000000004</v>
      </c>
      <c r="T692" s="55" t="s">
        <v>45</v>
      </c>
    </row>
    <row r="693" spans="1:20" s="15" customFormat="1" x14ac:dyDescent="0.25">
      <c r="A693" s="90">
        <v>688</v>
      </c>
      <c r="B693" s="28" t="s">
        <v>575</v>
      </c>
      <c r="C693" s="104" t="s">
        <v>943</v>
      </c>
      <c r="D693" s="28" t="s">
        <v>159</v>
      </c>
      <c r="E693" s="28" t="s">
        <v>177</v>
      </c>
      <c r="F693" s="29" t="s">
        <v>951</v>
      </c>
      <c r="G693" s="49">
        <v>45000</v>
      </c>
      <c r="H693" s="94">
        <v>1148.33</v>
      </c>
      <c r="I693" s="32">
        <v>25</v>
      </c>
      <c r="J693" s="94">
        <v>1291.5</v>
      </c>
      <c r="K693" s="59">
        <f t="shared" si="105"/>
        <v>3194.9999999999995</v>
      </c>
      <c r="L693" s="59">
        <f t="shared" si="104"/>
        <v>495.00000000000006</v>
      </c>
      <c r="M693" s="94">
        <v>1368</v>
      </c>
      <c r="N693" s="51">
        <f t="shared" si="106"/>
        <v>3190.5</v>
      </c>
      <c r="O693" s="51"/>
      <c r="P693" s="51">
        <f t="shared" si="107"/>
        <v>2659.5</v>
      </c>
      <c r="Q693" s="32">
        <f t="shared" si="108"/>
        <v>3832.83</v>
      </c>
      <c r="R693" s="51">
        <f t="shared" si="109"/>
        <v>6880.5</v>
      </c>
      <c r="S693" s="51">
        <f t="shared" si="103"/>
        <v>41167.17</v>
      </c>
      <c r="T693" s="55" t="s">
        <v>45</v>
      </c>
    </row>
    <row r="694" spans="1:20" s="15" customFormat="1" x14ac:dyDescent="0.25">
      <c r="A694" s="90">
        <v>689</v>
      </c>
      <c r="B694" s="28" t="s">
        <v>577</v>
      </c>
      <c r="C694" s="104" t="s">
        <v>942</v>
      </c>
      <c r="D694" s="28" t="s">
        <v>159</v>
      </c>
      <c r="E694" s="28" t="s">
        <v>109</v>
      </c>
      <c r="F694" s="29" t="s">
        <v>951</v>
      </c>
      <c r="G694" s="49">
        <v>25000</v>
      </c>
      <c r="H694" s="31">
        <v>0</v>
      </c>
      <c r="I694" s="32">
        <v>25</v>
      </c>
      <c r="J694" s="94">
        <v>717.5</v>
      </c>
      <c r="K694" s="59">
        <f t="shared" si="105"/>
        <v>1774.9999999999998</v>
      </c>
      <c r="L694" s="59">
        <f t="shared" si="104"/>
        <v>275</v>
      </c>
      <c r="M694" s="94">
        <v>760</v>
      </c>
      <c r="N694" s="51">
        <f t="shared" si="106"/>
        <v>1772.5000000000002</v>
      </c>
      <c r="O694" s="51"/>
      <c r="P694" s="51">
        <f t="shared" si="107"/>
        <v>1477.5</v>
      </c>
      <c r="Q694" s="32">
        <f t="shared" si="108"/>
        <v>1502.5</v>
      </c>
      <c r="R694" s="51">
        <f t="shared" si="109"/>
        <v>3822.5</v>
      </c>
      <c r="S694" s="51">
        <f t="shared" si="103"/>
        <v>23497.5</v>
      </c>
      <c r="T694" s="55" t="s">
        <v>45</v>
      </c>
    </row>
    <row r="695" spans="1:20" s="15" customFormat="1" x14ac:dyDescent="0.25">
      <c r="A695" s="90">
        <v>690</v>
      </c>
      <c r="B695" s="28" t="s">
        <v>1139</v>
      </c>
      <c r="C695" s="104" t="s">
        <v>942</v>
      </c>
      <c r="D695" s="28" t="s">
        <v>159</v>
      </c>
      <c r="E695" s="28" t="s">
        <v>123</v>
      </c>
      <c r="F695" s="29" t="s">
        <v>946</v>
      </c>
      <c r="G695" s="49">
        <v>25000</v>
      </c>
      <c r="H695" s="50">
        <v>0</v>
      </c>
      <c r="I695" s="32">
        <v>25</v>
      </c>
      <c r="J695" s="94">
        <v>717.5</v>
      </c>
      <c r="K695" s="59">
        <f>+G695*7.1%</f>
        <v>1774.9999999999998</v>
      </c>
      <c r="L695" s="59">
        <f>+G695*1.1%</f>
        <v>275</v>
      </c>
      <c r="M695" s="94">
        <v>760</v>
      </c>
      <c r="N695" s="51">
        <f t="shared" si="106"/>
        <v>1772.5000000000002</v>
      </c>
      <c r="O695" s="51"/>
      <c r="P695" s="51">
        <f t="shared" si="107"/>
        <v>1477.5</v>
      </c>
      <c r="Q695" s="32">
        <f t="shared" si="108"/>
        <v>1502.5</v>
      </c>
      <c r="R695" s="51">
        <f t="shared" si="109"/>
        <v>3822.5</v>
      </c>
      <c r="S695" s="51">
        <f t="shared" si="103"/>
        <v>23497.5</v>
      </c>
      <c r="T695" s="55" t="s">
        <v>45</v>
      </c>
    </row>
    <row r="696" spans="1:20" s="15" customFormat="1" x14ac:dyDescent="0.25">
      <c r="A696" s="90">
        <v>691</v>
      </c>
      <c r="B696" s="28" t="s">
        <v>578</v>
      </c>
      <c r="C696" s="104" t="s">
        <v>942</v>
      </c>
      <c r="D696" s="28" t="s">
        <v>159</v>
      </c>
      <c r="E696" s="28" t="s">
        <v>143</v>
      </c>
      <c r="F696" s="29" t="s">
        <v>951</v>
      </c>
      <c r="G696" s="49">
        <v>22000</v>
      </c>
      <c r="H696" s="31">
        <v>0</v>
      </c>
      <c r="I696" s="32">
        <v>25</v>
      </c>
      <c r="J696" s="94">
        <v>631.4</v>
      </c>
      <c r="K696" s="59">
        <f>+G696*7.1%</f>
        <v>1561.9999999999998</v>
      </c>
      <c r="L696" s="59">
        <f>+G696*1.1%</f>
        <v>242.00000000000003</v>
      </c>
      <c r="M696" s="94">
        <v>668.8</v>
      </c>
      <c r="N696" s="51">
        <f t="shared" si="106"/>
        <v>1559.8000000000002</v>
      </c>
      <c r="O696" s="51"/>
      <c r="P696" s="51">
        <f t="shared" si="107"/>
        <v>1300.1999999999998</v>
      </c>
      <c r="Q696" s="32">
        <f t="shared" si="108"/>
        <v>1325.1999999999998</v>
      </c>
      <c r="R696" s="51">
        <f t="shared" si="109"/>
        <v>3363.8</v>
      </c>
      <c r="S696" s="51">
        <f t="shared" si="103"/>
        <v>20674.8</v>
      </c>
      <c r="T696" s="55" t="s">
        <v>45</v>
      </c>
    </row>
    <row r="697" spans="1:20" s="15" customFormat="1" x14ac:dyDescent="0.25">
      <c r="A697" s="90">
        <v>692</v>
      </c>
      <c r="B697" s="28" t="s">
        <v>965</v>
      </c>
      <c r="C697" s="104" t="s">
        <v>943</v>
      </c>
      <c r="D697" s="28" t="s">
        <v>159</v>
      </c>
      <c r="E697" s="28" t="s">
        <v>66</v>
      </c>
      <c r="F697" s="29" t="s">
        <v>950</v>
      </c>
      <c r="G697" s="30">
        <v>23000</v>
      </c>
      <c r="H697" s="31">
        <v>0</v>
      </c>
      <c r="I697" s="32">
        <v>25</v>
      </c>
      <c r="J697" s="53">
        <v>660.1</v>
      </c>
      <c r="K697" s="54">
        <f t="shared" si="105"/>
        <v>1632.9999999999998</v>
      </c>
      <c r="L697" s="54">
        <f t="shared" si="104"/>
        <v>253.00000000000003</v>
      </c>
      <c r="M697" s="53">
        <v>699.2</v>
      </c>
      <c r="N697" s="32">
        <f t="shared" si="106"/>
        <v>1630.7</v>
      </c>
      <c r="O697" s="32"/>
      <c r="P697" s="32">
        <f t="shared" si="107"/>
        <v>1359.3000000000002</v>
      </c>
      <c r="Q697" s="32">
        <f t="shared" si="108"/>
        <v>1384.3000000000002</v>
      </c>
      <c r="R697" s="51">
        <f t="shared" si="109"/>
        <v>3516.7</v>
      </c>
      <c r="S697" s="51">
        <f t="shared" si="103"/>
        <v>21615.7</v>
      </c>
      <c r="T697" s="55" t="s">
        <v>45</v>
      </c>
    </row>
    <row r="698" spans="1:20" s="15" customFormat="1" x14ac:dyDescent="0.25">
      <c r="A698" s="90">
        <v>693</v>
      </c>
      <c r="B698" s="28" t="s">
        <v>713</v>
      </c>
      <c r="C698" s="104" t="s">
        <v>943</v>
      </c>
      <c r="D698" s="28" t="s">
        <v>276</v>
      </c>
      <c r="E698" s="28" t="s">
        <v>866</v>
      </c>
      <c r="F698" s="29" t="s">
        <v>951</v>
      </c>
      <c r="G698" s="30">
        <v>85000</v>
      </c>
      <c r="H698" s="30">
        <v>7783.3</v>
      </c>
      <c r="I698" s="32">
        <v>25</v>
      </c>
      <c r="J698" s="53">
        <v>2439.5</v>
      </c>
      <c r="K698" s="54">
        <f t="shared" si="105"/>
        <v>6034.9999999999991</v>
      </c>
      <c r="L698" s="54">
        <f t="shared" si="104"/>
        <v>935.00000000000011</v>
      </c>
      <c r="M698" s="53">
        <v>2584</v>
      </c>
      <c r="N698" s="32">
        <f t="shared" si="106"/>
        <v>6026.5</v>
      </c>
      <c r="O698" s="32"/>
      <c r="P698" s="32">
        <f t="shared" si="107"/>
        <v>5023.5</v>
      </c>
      <c r="Q698" s="32">
        <f t="shared" si="108"/>
        <v>12831.8</v>
      </c>
      <c r="R698" s="32">
        <f t="shared" si="109"/>
        <v>12996.5</v>
      </c>
      <c r="S698" s="32">
        <f t="shared" si="103"/>
        <v>72168.2</v>
      </c>
      <c r="T698" s="55" t="s">
        <v>45</v>
      </c>
    </row>
    <row r="699" spans="1:20" s="15" customFormat="1" x14ac:dyDescent="0.25">
      <c r="A699" s="90">
        <v>694</v>
      </c>
      <c r="B699" s="28" t="s">
        <v>580</v>
      </c>
      <c r="C699" s="104" t="s">
        <v>942</v>
      </c>
      <c r="D699" s="28" t="s">
        <v>276</v>
      </c>
      <c r="E699" s="28" t="s">
        <v>153</v>
      </c>
      <c r="F699" s="29" t="s">
        <v>951</v>
      </c>
      <c r="G699" s="30">
        <v>70000</v>
      </c>
      <c r="H699" s="30">
        <v>5368.48</v>
      </c>
      <c r="I699" s="32">
        <v>25</v>
      </c>
      <c r="J699" s="53">
        <v>2009</v>
      </c>
      <c r="K699" s="54">
        <f t="shared" si="105"/>
        <v>4970</v>
      </c>
      <c r="L699" s="54">
        <f t="shared" si="104"/>
        <v>770.00000000000011</v>
      </c>
      <c r="M699" s="53">
        <v>2128</v>
      </c>
      <c r="N699" s="32">
        <f t="shared" si="106"/>
        <v>4963</v>
      </c>
      <c r="O699" s="32"/>
      <c r="P699" s="32">
        <f t="shared" si="107"/>
        <v>4137</v>
      </c>
      <c r="Q699" s="32">
        <f t="shared" si="108"/>
        <v>9530.48</v>
      </c>
      <c r="R699" s="32">
        <f t="shared" si="109"/>
        <v>10703</v>
      </c>
      <c r="S699" s="32">
        <f t="shared" si="103"/>
        <v>60469.520000000004</v>
      </c>
      <c r="T699" s="55" t="s">
        <v>45</v>
      </c>
    </row>
    <row r="700" spans="1:20" s="15" customFormat="1" x14ac:dyDescent="0.25">
      <c r="A700" s="90">
        <v>695</v>
      </c>
      <c r="B700" s="28" t="s">
        <v>800</v>
      </c>
      <c r="C700" s="104" t="s">
        <v>942</v>
      </c>
      <c r="D700" s="28" t="s">
        <v>276</v>
      </c>
      <c r="E700" s="28" t="s">
        <v>153</v>
      </c>
      <c r="F700" s="29" t="s">
        <v>951</v>
      </c>
      <c r="G700" s="49">
        <v>70000</v>
      </c>
      <c r="H700" s="49">
        <v>5368.48</v>
      </c>
      <c r="I700" s="32">
        <v>25</v>
      </c>
      <c r="J700" s="94">
        <v>2009</v>
      </c>
      <c r="K700" s="59">
        <f t="shared" si="105"/>
        <v>4970</v>
      </c>
      <c r="L700" s="59">
        <f t="shared" si="104"/>
        <v>770.00000000000011</v>
      </c>
      <c r="M700" s="94">
        <v>2128</v>
      </c>
      <c r="N700" s="51">
        <f t="shared" si="106"/>
        <v>4963</v>
      </c>
      <c r="O700" s="51"/>
      <c r="P700" s="51">
        <f t="shared" si="107"/>
        <v>4137</v>
      </c>
      <c r="Q700" s="32">
        <f t="shared" si="108"/>
        <v>9530.48</v>
      </c>
      <c r="R700" s="51">
        <f t="shared" si="109"/>
        <v>10703</v>
      </c>
      <c r="S700" s="51">
        <f t="shared" si="103"/>
        <v>60469.520000000004</v>
      </c>
      <c r="T700" s="55" t="s">
        <v>45</v>
      </c>
    </row>
    <row r="701" spans="1:20" s="15" customFormat="1" x14ac:dyDescent="0.25">
      <c r="A701" s="90">
        <v>696</v>
      </c>
      <c r="B701" s="28" t="s">
        <v>581</v>
      </c>
      <c r="C701" s="104" t="s">
        <v>942</v>
      </c>
      <c r="D701" s="28" t="s">
        <v>276</v>
      </c>
      <c r="E701" s="28" t="s">
        <v>153</v>
      </c>
      <c r="F701" s="29" t="s">
        <v>951</v>
      </c>
      <c r="G701" s="30">
        <v>70000</v>
      </c>
      <c r="H701" s="30">
        <v>5051</v>
      </c>
      <c r="I701" s="32">
        <v>25</v>
      </c>
      <c r="J701" s="53">
        <v>2009</v>
      </c>
      <c r="K701" s="54">
        <f t="shared" si="105"/>
        <v>4970</v>
      </c>
      <c r="L701" s="54">
        <f t="shared" si="104"/>
        <v>770.00000000000011</v>
      </c>
      <c r="M701" s="53">
        <v>2128</v>
      </c>
      <c r="N701" s="32">
        <f t="shared" si="106"/>
        <v>4963</v>
      </c>
      <c r="O701" s="32"/>
      <c r="P701" s="32">
        <f t="shared" si="107"/>
        <v>4137</v>
      </c>
      <c r="Q701" s="32">
        <f t="shared" si="108"/>
        <v>9213</v>
      </c>
      <c r="R701" s="32">
        <f t="shared" si="109"/>
        <v>10703</v>
      </c>
      <c r="S701" s="32">
        <f t="shared" si="103"/>
        <v>60787</v>
      </c>
      <c r="T701" s="55" t="s">
        <v>45</v>
      </c>
    </row>
    <row r="702" spans="1:20" s="15" customFormat="1" x14ac:dyDescent="0.25">
      <c r="A702" s="90">
        <v>697</v>
      </c>
      <c r="B702" s="28" t="s">
        <v>583</v>
      </c>
      <c r="C702" s="104" t="s">
        <v>943</v>
      </c>
      <c r="D702" s="28" t="s">
        <v>276</v>
      </c>
      <c r="E702" s="28" t="s">
        <v>153</v>
      </c>
      <c r="F702" s="29" t="s">
        <v>951</v>
      </c>
      <c r="G702" s="30">
        <v>70000</v>
      </c>
      <c r="H702" s="30">
        <v>5051</v>
      </c>
      <c r="I702" s="32">
        <v>25</v>
      </c>
      <c r="J702" s="53">
        <v>2009</v>
      </c>
      <c r="K702" s="54">
        <f t="shared" si="105"/>
        <v>4970</v>
      </c>
      <c r="L702" s="54">
        <f t="shared" si="104"/>
        <v>770.00000000000011</v>
      </c>
      <c r="M702" s="53">
        <v>2128</v>
      </c>
      <c r="N702" s="32">
        <f t="shared" si="106"/>
        <v>4963</v>
      </c>
      <c r="O702" s="32"/>
      <c r="P702" s="32">
        <f t="shared" si="107"/>
        <v>4137</v>
      </c>
      <c r="Q702" s="32">
        <f t="shared" si="108"/>
        <v>9213</v>
      </c>
      <c r="R702" s="32">
        <f t="shared" si="109"/>
        <v>10703</v>
      </c>
      <c r="S702" s="32">
        <f t="shared" si="103"/>
        <v>60787</v>
      </c>
      <c r="T702" s="55" t="s">
        <v>45</v>
      </c>
    </row>
    <row r="703" spans="1:20" s="15" customFormat="1" x14ac:dyDescent="0.25">
      <c r="A703" s="90">
        <v>698</v>
      </c>
      <c r="B703" s="28" t="s">
        <v>584</v>
      </c>
      <c r="C703" s="104" t="s">
        <v>943</v>
      </c>
      <c r="D703" s="28" t="s">
        <v>276</v>
      </c>
      <c r="E703" s="28" t="s">
        <v>153</v>
      </c>
      <c r="F703" s="29" t="s">
        <v>951</v>
      </c>
      <c r="G703" s="30">
        <v>70000</v>
      </c>
      <c r="H703" s="30">
        <v>5368.48</v>
      </c>
      <c r="I703" s="32">
        <v>25</v>
      </c>
      <c r="J703" s="53">
        <v>2009</v>
      </c>
      <c r="K703" s="54">
        <f t="shared" si="105"/>
        <v>4970</v>
      </c>
      <c r="L703" s="54">
        <f t="shared" si="104"/>
        <v>770.00000000000011</v>
      </c>
      <c r="M703" s="53">
        <v>2128</v>
      </c>
      <c r="N703" s="32">
        <f t="shared" si="106"/>
        <v>4963</v>
      </c>
      <c r="O703" s="32"/>
      <c r="P703" s="32">
        <f t="shared" si="107"/>
        <v>4137</v>
      </c>
      <c r="Q703" s="32">
        <f t="shared" si="108"/>
        <v>9530.48</v>
      </c>
      <c r="R703" s="32">
        <f t="shared" si="109"/>
        <v>10703</v>
      </c>
      <c r="S703" s="32">
        <f t="shared" si="103"/>
        <v>60469.520000000004</v>
      </c>
      <c r="T703" s="55" t="s">
        <v>45</v>
      </c>
    </row>
    <row r="704" spans="1:20" s="15" customFormat="1" x14ac:dyDescent="0.25">
      <c r="A704" s="90">
        <v>699</v>
      </c>
      <c r="B704" s="28" t="s">
        <v>582</v>
      </c>
      <c r="C704" s="104" t="s">
        <v>942</v>
      </c>
      <c r="D704" s="28" t="s">
        <v>276</v>
      </c>
      <c r="E704" s="28" t="s">
        <v>37</v>
      </c>
      <c r="F704" s="29" t="s">
        <v>951</v>
      </c>
      <c r="G704" s="30">
        <v>25000</v>
      </c>
      <c r="H704" s="31">
        <v>0</v>
      </c>
      <c r="I704" s="32">
        <v>25</v>
      </c>
      <c r="J704" s="53">
        <v>717.5</v>
      </c>
      <c r="K704" s="54">
        <f t="shared" si="105"/>
        <v>1774.9999999999998</v>
      </c>
      <c r="L704" s="54">
        <f t="shared" si="104"/>
        <v>275</v>
      </c>
      <c r="M704" s="53">
        <v>760</v>
      </c>
      <c r="N704" s="32">
        <f t="shared" si="106"/>
        <v>1772.5000000000002</v>
      </c>
      <c r="O704" s="32"/>
      <c r="P704" s="32">
        <f t="shared" si="107"/>
        <v>1477.5</v>
      </c>
      <c r="Q704" s="32">
        <f t="shared" si="108"/>
        <v>1502.5</v>
      </c>
      <c r="R704" s="32">
        <f t="shared" si="109"/>
        <v>3822.5</v>
      </c>
      <c r="S704" s="32">
        <f t="shared" si="103"/>
        <v>23497.5</v>
      </c>
      <c r="T704" s="55" t="s">
        <v>45</v>
      </c>
    </row>
    <row r="705" spans="1:20" s="15" customFormat="1" x14ac:dyDescent="0.25">
      <c r="A705" s="90">
        <v>700</v>
      </c>
      <c r="B705" s="28" t="s">
        <v>585</v>
      </c>
      <c r="C705" s="104" t="s">
        <v>942</v>
      </c>
      <c r="D705" s="28" t="s">
        <v>276</v>
      </c>
      <c r="E705" s="28" t="s">
        <v>198</v>
      </c>
      <c r="F705" s="29" t="s">
        <v>946</v>
      </c>
      <c r="G705" s="30">
        <v>12650</v>
      </c>
      <c r="H705" s="31">
        <v>0</v>
      </c>
      <c r="I705" s="32">
        <v>25</v>
      </c>
      <c r="J705" s="53">
        <v>363.06</v>
      </c>
      <c r="K705" s="54">
        <f t="shared" si="105"/>
        <v>898.14999999999986</v>
      </c>
      <c r="L705" s="54">
        <f t="shared" si="104"/>
        <v>139.15</v>
      </c>
      <c r="M705" s="53">
        <v>384.56</v>
      </c>
      <c r="N705" s="32">
        <f t="shared" si="106"/>
        <v>896.8850000000001</v>
      </c>
      <c r="O705" s="32"/>
      <c r="P705" s="32">
        <f t="shared" si="107"/>
        <v>747.62</v>
      </c>
      <c r="Q705" s="32">
        <f t="shared" si="108"/>
        <v>772.62</v>
      </c>
      <c r="R705" s="32">
        <f t="shared" si="109"/>
        <v>1934.1849999999999</v>
      </c>
      <c r="S705" s="32">
        <f t="shared" si="103"/>
        <v>11877.38</v>
      </c>
      <c r="T705" s="55" t="s">
        <v>45</v>
      </c>
    </row>
    <row r="706" spans="1:20" s="15" customFormat="1" x14ac:dyDescent="0.25">
      <c r="A706" s="90">
        <v>701</v>
      </c>
      <c r="B706" s="28" t="s">
        <v>742</v>
      </c>
      <c r="C706" s="104" t="s">
        <v>942</v>
      </c>
      <c r="D706" s="28" t="s">
        <v>587</v>
      </c>
      <c r="E706" s="28" t="s">
        <v>866</v>
      </c>
      <c r="F706" s="29" t="s">
        <v>951</v>
      </c>
      <c r="G706" s="49">
        <v>85000</v>
      </c>
      <c r="H706" s="49">
        <v>7783.3</v>
      </c>
      <c r="I706" s="32">
        <v>25</v>
      </c>
      <c r="J706" s="94">
        <v>2439.5</v>
      </c>
      <c r="K706" s="59">
        <f t="shared" si="105"/>
        <v>6034.9999999999991</v>
      </c>
      <c r="L706" s="59">
        <f t="shared" si="104"/>
        <v>935.00000000000011</v>
      </c>
      <c r="M706" s="94">
        <v>2584</v>
      </c>
      <c r="N706" s="51">
        <f t="shared" si="106"/>
        <v>6026.5</v>
      </c>
      <c r="O706" s="51"/>
      <c r="P706" s="51">
        <f t="shared" si="107"/>
        <v>5023.5</v>
      </c>
      <c r="Q706" s="32">
        <f t="shared" si="108"/>
        <v>12831.8</v>
      </c>
      <c r="R706" s="51">
        <f t="shared" si="109"/>
        <v>12996.5</v>
      </c>
      <c r="S706" s="51">
        <f t="shared" ref="S706:S769" si="110">+G706-Q706</f>
        <v>72168.2</v>
      </c>
      <c r="T706" s="55" t="s">
        <v>45</v>
      </c>
    </row>
    <row r="707" spans="1:20" s="15" customFormat="1" x14ac:dyDescent="0.25">
      <c r="A707" s="90">
        <v>702</v>
      </c>
      <c r="B707" s="28" t="s">
        <v>698</v>
      </c>
      <c r="C707" s="104" t="s">
        <v>943</v>
      </c>
      <c r="D707" s="28" t="s">
        <v>587</v>
      </c>
      <c r="E707" s="28" t="s">
        <v>153</v>
      </c>
      <c r="F707" s="29" t="s">
        <v>951</v>
      </c>
      <c r="G707" s="49">
        <v>70000</v>
      </c>
      <c r="H707" s="49">
        <v>5051</v>
      </c>
      <c r="I707" s="32">
        <v>25</v>
      </c>
      <c r="J707" s="94">
        <v>2009</v>
      </c>
      <c r="K707" s="59">
        <f t="shared" si="105"/>
        <v>4970</v>
      </c>
      <c r="L707" s="59">
        <f t="shared" si="104"/>
        <v>770.00000000000011</v>
      </c>
      <c r="M707" s="94">
        <v>2128</v>
      </c>
      <c r="N707" s="51">
        <f t="shared" si="106"/>
        <v>4963</v>
      </c>
      <c r="O707" s="51"/>
      <c r="P707" s="51">
        <f t="shared" si="107"/>
        <v>4137</v>
      </c>
      <c r="Q707" s="32">
        <f t="shared" si="108"/>
        <v>9213</v>
      </c>
      <c r="R707" s="51">
        <f t="shared" si="109"/>
        <v>10703</v>
      </c>
      <c r="S707" s="51">
        <f t="shared" si="110"/>
        <v>60787</v>
      </c>
      <c r="T707" s="55" t="s">
        <v>45</v>
      </c>
    </row>
    <row r="708" spans="1:20" s="15" customFormat="1" x14ac:dyDescent="0.25">
      <c r="A708" s="90">
        <v>703</v>
      </c>
      <c r="B708" s="28" t="s">
        <v>589</v>
      </c>
      <c r="C708" s="104" t="s">
        <v>943</v>
      </c>
      <c r="D708" s="28" t="s">
        <v>587</v>
      </c>
      <c r="E708" s="28" t="s">
        <v>153</v>
      </c>
      <c r="F708" s="29" t="s">
        <v>951</v>
      </c>
      <c r="G708" s="49">
        <v>70000</v>
      </c>
      <c r="H708" s="49">
        <v>5368.48</v>
      </c>
      <c r="I708" s="32">
        <v>25</v>
      </c>
      <c r="J708" s="94">
        <v>2009</v>
      </c>
      <c r="K708" s="59">
        <f t="shared" si="105"/>
        <v>4970</v>
      </c>
      <c r="L708" s="59">
        <f t="shared" si="104"/>
        <v>770.00000000000011</v>
      </c>
      <c r="M708" s="94">
        <v>2128</v>
      </c>
      <c r="N708" s="51">
        <f t="shared" si="106"/>
        <v>4963</v>
      </c>
      <c r="O708" s="51"/>
      <c r="P708" s="51">
        <f t="shared" si="107"/>
        <v>4137</v>
      </c>
      <c r="Q708" s="32">
        <f t="shared" si="108"/>
        <v>9530.48</v>
      </c>
      <c r="R708" s="51">
        <f t="shared" si="109"/>
        <v>10703</v>
      </c>
      <c r="S708" s="51">
        <f t="shared" si="110"/>
        <v>60469.520000000004</v>
      </c>
      <c r="T708" s="55" t="s">
        <v>45</v>
      </c>
    </row>
    <row r="709" spans="1:20" s="15" customFormat="1" x14ac:dyDescent="0.25">
      <c r="A709" s="90">
        <v>704</v>
      </c>
      <c r="B709" s="28" t="s">
        <v>590</v>
      </c>
      <c r="C709" s="104" t="s">
        <v>943</v>
      </c>
      <c r="D709" s="28" t="s">
        <v>587</v>
      </c>
      <c r="E709" s="28" t="s">
        <v>153</v>
      </c>
      <c r="F709" s="29" t="s">
        <v>951</v>
      </c>
      <c r="G709" s="49">
        <v>70000</v>
      </c>
      <c r="H709" s="49">
        <v>4733.5200000000004</v>
      </c>
      <c r="I709" s="32">
        <v>25</v>
      </c>
      <c r="J709" s="94">
        <v>2009</v>
      </c>
      <c r="K709" s="59">
        <f t="shared" si="105"/>
        <v>4970</v>
      </c>
      <c r="L709" s="59">
        <f t="shared" si="104"/>
        <v>770.00000000000011</v>
      </c>
      <c r="M709" s="94">
        <v>2128</v>
      </c>
      <c r="N709" s="51">
        <f t="shared" si="106"/>
        <v>4963</v>
      </c>
      <c r="O709" s="51"/>
      <c r="P709" s="51">
        <f t="shared" si="107"/>
        <v>4137</v>
      </c>
      <c r="Q709" s="32">
        <f t="shared" si="108"/>
        <v>8895.52</v>
      </c>
      <c r="R709" s="51">
        <f t="shared" si="109"/>
        <v>10703</v>
      </c>
      <c r="S709" s="51">
        <f t="shared" si="110"/>
        <v>61104.479999999996</v>
      </c>
      <c r="T709" s="55" t="s">
        <v>45</v>
      </c>
    </row>
    <row r="710" spans="1:20" s="15" customFormat="1" x14ac:dyDescent="0.25">
      <c r="A710" s="90">
        <v>705</v>
      </c>
      <c r="B710" s="28" t="s">
        <v>592</v>
      </c>
      <c r="C710" s="104" t="s">
        <v>942</v>
      </c>
      <c r="D710" s="28" t="s">
        <v>587</v>
      </c>
      <c r="E710" s="28" t="s">
        <v>153</v>
      </c>
      <c r="F710" s="29" t="s">
        <v>951</v>
      </c>
      <c r="G710" s="49">
        <v>70000</v>
      </c>
      <c r="H710" s="49">
        <v>5368.48</v>
      </c>
      <c r="I710" s="32">
        <v>25</v>
      </c>
      <c r="J710" s="94">
        <v>2009</v>
      </c>
      <c r="K710" s="59">
        <f t="shared" si="105"/>
        <v>4970</v>
      </c>
      <c r="L710" s="59">
        <f t="shared" si="104"/>
        <v>770.00000000000011</v>
      </c>
      <c r="M710" s="94">
        <v>2128</v>
      </c>
      <c r="N710" s="51">
        <f t="shared" ref="N710:N773" si="111">+G710*7.09%</f>
        <v>4963</v>
      </c>
      <c r="O710" s="51"/>
      <c r="P710" s="51">
        <f t="shared" si="107"/>
        <v>4137</v>
      </c>
      <c r="Q710" s="32">
        <f t="shared" si="108"/>
        <v>9530.48</v>
      </c>
      <c r="R710" s="51">
        <f t="shared" si="109"/>
        <v>10703</v>
      </c>
      <c r="S710" s="51">
        <f t="shared" si="110"/>
        <v>60469.520000000004</v>
      </c>
      <c r="T710" s="55" t="s">
        <v>45</v>
      </c>
    </row>
    <row r="711" spans="1:20" s="15" customFormat="1" x14ac:dyDescent="0.25">
      <c r="A711" s="90">
        <v>706</v>
      </c>
      <c r="B711" s="28" t="s">
        <v>598</v>
      </c>
      <c r="C711" s="104" t="s">
        <v>943</v>
      </c>
      <c r="D711" s="28" t="s">
        <v>587</v>
      </c>
      <c r="E711" s="28" t="s">
        <v>153</v>
      </c>
      <c r="F711" s="29" t="s">
        <v>951</v>
      </c>
      <c r="G711" s="49">
        <v>70000</v>
      </c>
      <c r="H711" s="49">
        <v>5368.48</v>
      </c>
      <c r="I711" s="32">
        <v>25</v>
      </c>
      <c r="J711" s="94">
        <v>2009</v>
      </c>
      <c r="K711" s="59">
        <f t="shared" si="105"/>
        <v>4970</v>
      </c>
      <c r="L711" s="59">
        <f t="shared" ref="L711:L773" si="112">+G711*1.1%</f>
        <v>770.00000000000011</v>
      </c>
      <c r="M711" s="94">
        <v>2128</v>
      </c>
      <c r="N711" s="51">
        <f t="shared" si="111"/>
        <v>4963</v>
      </c>
      <c r="O711" s="51"/>
      <c r="P711" s="51">
        <f t="shared" si="107"/>
        <v>4137</v>
      </c>
      <c r="Q711" s="32">
        <f t="shared" si="108"/>
        <v>9530.48</v>
      </c>
      <c r="R711" s="51">
        <f t="shared" si="109"/>
        <v>10703</v>
      </c>
      <c r="S711" s="51">
        <f t="shared" si="110"/>
        <v>60469.520000000004</v>
      </c>
      <c r="T711" s="55" t="s">
        <v>45</v>
      </c>
    </row>
    <row r="712" spans="1:20" s="15" customFormat="1" x14ac:dyDescent="0.25">
      <c r="A712" s="90">
        <v>707</v>
      </c>
      <c r="B712" s="28" t="s">
        <v>835</v>
      </c>
      <c r="C712" s="104" t="s">
        <v>942</v>
      </c>
      <c r="D712" s="28" t="s">
        <v>587</v>
      </c>
      <c r="E712" s="28" t="s">
        <v>872</v>
      </c>
      <c r="F712" s="29" t="s">
        <v>951</v>
      </c>
      <c r="G712" s="49">
        <v>35000</v>
      </c>
      <c r="H712" s="50">
        <v>0</v>
      </c>
      <c r="I712" s="32">
        <v>25</v>
      </c>
      <c r="J712" s="94">
        <v>1004.5</v>
      </c>
      <c r="K712" s="59">
        <f t="shared" ref="K712:K757" si="113">+G712*7.1%</f>
        <v>2485</v>
      </c>
      <c r="L712" s="59">
        <f t="shared" si="112"/>
        <v>385.00000000000006</v>
      </c>
      <c r="M712" s="94">
        <v>1064</v>
      </c>
      <c r="N712" s="51">
        <f t="shared" si="111"/>
        <v>2481.5</v>
      </c>
      <c r="O712" s="51"/>
      <c r="P712" s="51">
        <f t="shared" si="107"/>
        <v>2068.5</v>
      </c>
      <c r="Q712" s="32">
        <f t="shared" si="108"/>
        <v>2093.5</v>
      </c>
      <c r="R712" s="51">
        <f t="shared" si="109"/>
        <v>5351.5</v>
      </c>
      <c r="S712" s="51">
        <f t="shared" si="110"/>
        <v>32906.5</v>
      </c>
      <c r="T712" s="55" t="s">
        <v>45</v>
      </c>
    </row>
    <row r="713" spans="1:20" s="15" customFormat="1" x14ac:dyDescent="0.25">
      <c r="A713" s="90">
        <v>708</v>
      </c>
      <c r="B713" s="28" t="s">
        <v>593</v>
      </c>
      <c r="C713" s="104" t="s">
        <v>942</v>
      </c>
      <c r="D713" s="28" t="s">
        <v>587</v>
      </c>
      <c r="E713" s="28" t="s">
        <v>70</v>
      </c>
      <c r="F713" s="29" t="s">
        <v>950</v>
      </c>
      <c r="G713" s="49">
        <v>25000</v>
      </c>
      <c r="H713" s="50">
        <v>0</v>
      </c>
      <c r="I713" s="32">
        <v>25</v>
      </c>
      <c r="J713" s="94">
        <v>717.5</v>
      </c>
      <c r="K713" s="59">
        <f t="shared" si="113"/>
        <v>1774.9999999999998</v>
      </c>
      <c r="L713" s="59">
        <f t="shared" si="112"/>
        <v>275</v>
      </c>
      <c r="M713" s="94">
        <v>760</v>
      </c>
      <c r="N713" s="51">
        <f t="shared" si="111"/>
        <v>1772.5000000000002</v>
      </c>
      <c r="O713" s="51"/>
      <c r="P713" s="51">
        <f t="shared" ref="P713:P776" si="114">+J713+M713</f>
        <v>1477.5</v>
      </c>
      <c r="Q713" s="32">
        <f t="shared" si="108"/>
        <v>1502.5</v>
      </c>
      <c r="R713" s="51">
        <f t="shared" si="109"/>
        <v>3822.5</v>
      </c>
      <c r="S713" s="51">
        <f t="shared" si="110"/>
        <v>23497.5</v>
      </c>
      <c r="T713" s="55" t="s">
        <v>45</v>
      </c>
    </row>
    <row r="714" spans="1:20" s="15" customFormat="1" x14ac:dyDescent="0.25">
      <c r="A714" s="90">
        <v>709</v>
      </c>
      <c r="B714" s="28" t="s">
        <v>988</v>
      </c>
      <c r="C714" s="104" t="s">
        <v>942</v>
      </c>
      <c r="D714" s="28" t="s">
        <v>587</v>
      </c>
      <c r="E714" s="28" t="s">
        <v>989</v>
      </c>
      <c r="F714" s="29" t="s">
        <v>950</v>
      </c>
      <c r="G714" s="49">
        <v>25000</v>
      </c>
      <c r="H714" s="50">
        <v>0</v>
      </c>
      <c r="I714" s="32">
        <v>25</v>
      </c>
      <c r="J714" s="94">
        <v>717.5</v>
      </c>
      <c r="K714" s="59">
        <f t="shared" si="113"/>
        <v>1774.9999999999998</v>
      </c>
      <c r="L714" s="59">
        <f t="shared" si="112"/>
        <v>275</v>
      </c>
      <c r="M714" s="94">
        <v>760</v>
      </c>
      <c r="N714" s="51">
        <f t="shared" si="111"/>
        <v>1772.5000000000002</v>
      </c>
      <c r="O714" s="51"/>
      <c r="P714" s="51">
        <f t="shared" si="114"/>
        <v>1477.5</v>
      </c>
      <c r="Q714" s="32">
        <f t="shared" si="108"/>
        <v>1502.5</v>
      </c>
      <c r="R714" s="51">
        <f t="shared" si="109"/>
        <v>3822.5</v>
      </c>
      <c r="S714" s="51">
        <f t="shared" si="110"/>
        <v>23497.5</v>
      </c>
      <c r="T714" s="55" t="s">
        <v>45</v>
      </c>
    </row>
    <row r="715" spans="1:20" s="15" customFormat="1" x14ac:dyDescent="0.25">
      <c r="A715" s="90">
        <v>710</v>
      </c>
      <c r="B715" s="28" t="s">
        <v>595</v>
      </c>
      <c r="C715" s="104" t="s">
        <v>942</v>
      </c>
      <c r="D715" s="28" t="s">
        <v>587</v>
      </c>
      <c r="E715" s="28" t="s">
        <v>70</v>
      </c>
      <c r="F715" s="29" t="s">
        <v>950</v>
      </c>
      <c r="G715" s="49">
        <v>25000</v>
      </c>
      <c r="H715" s="50">
        <v>0</v>
      </c>
      <c r="I715" s="32">
        <v>25</v>
      </c>
      <c r="J715" s="94">
        <v>717.5</v>
      </c>
      <c r="K715" s="59">
        <f t="shared" si="113"/>
        <v>1774.9999999999998</v>
      </c>
      <c r="L715" s="59">
        <f t="shared" si="112"/>
        <v>275</v>
      </c>
      <c r="M715" s="94">
        <v>760</v>
      </c>
      <c r="N715" s="51">
        <f t="shared" si="111"/>
        <v>1772.5000000000002</v>
      </c>
      <c r="O715" s="51"/>
      <c r="P715" s="51">
        <f t="shared" si="114"/>
        <v>1477.5</v>
      </c>
      <c r="Q715" s="32">
        <f t="shared" si="108"/>
        <v>1502.5</v>
      </c>
      <c r="R715" s="51">
        <f t="shared" si="109"/>
        <v>3822.5</v>
      </c>
      <c r="S715" s="51">
        <f t="shared" si="110"/>
        <v>23497.5</v>
      </c>
      <c r="T715" s="55" t="s">
        <v>45</v>
      </c>
    </row>
    <row r="716" spans="1:20" s="15" customFormat="1" x14ac:dyDescent="0.25">
      <c r="A716" s="90">
        <v>711</v>
      </c>
      <c r="B716" s="28" t="s">
        <v>597</v>
      </c>
      <c r="C716" s="104" t="s">
        <v>942</v>
      </c>
      <c r="D716" s="28" t="s">
        <v>587</v>
      </c>
      <c r="E716" s="28" t="s">
        <v>70</v>
      </c>
      <c r="F716" s="29" t="s">
        <v>950</v>
      </c>
      <c r="G716" s="49">
        <v>25000</v>
      </c>
      <c r="H716" s="50">
        <v>0</v>
      </c>
      <c r="I716" s="32">
        <v>25</v>
      </c>
      <c r="J716" s="94">
        <v>717.5</v>
      </c>
      <c r="K716" s="59">
        <f t="shared" si="113"/>
        <v>1774.9999999999998</v>
      </c>
      <c r="L716" s="59">
        <f t="shared" si="112"/>
        <v>275</v>
      </c>
      <c r="M716" s="94">
        <v>760</v>
      </c>
      <c r="N716" s="51">
        <f t="shared" si="111"/>
        <v>1772.5000000000002</v>
      </c>
      <c r="O716" s="51"/>
      <c r="P716" s="51">
        <f t="shared" si="114"/>
        <v>1477.5</v>
      </c>
      <c r="Q716" s="32">
        <f t="shared" si="108"/>
        <v>1502.5</v>
      </c>
      <c r="R716" s="51">
        <f t="shared" si="109"/>
        <v>3822.5</v>
      </c>
      <c r="S716" s="51">
        <f t="shared" si="110"/>
        <v>23497.5</v>
      </c>
      <c r="T716" s="55" t="s">
        <v>45</v>
      </c>
    </row>
    <row r="717" spans="1:20" s="15" customFormat="1" x14ac:dyDescent="0.25">
      <c r="A717" s="90">
        <v>712</v>
      </c>
      <c r="B717" s="28" t="s">
        <v>594</v>
      </c>
      <c r="C717" s="104" t="s">
        <v>943</v>
      </c>
      <c r="D717" s="28" t="s">
        <v>587</v>
      </c>
      <c r="E717" s="28" t="s">
        <v>71</v>
      </c>
      <c r="F717" s="29" t="s">
        <v>946</v>
      </c>
      <c r="G717" s="49">
        <v>15000</v>
      </c>
      <c r="H717" s="50">
        <v>0</v>
      </c>
      <c r="I717" s="32">
        <v>25</v>
      </c>
      <c r="J717" s="94">
        <v>430.5</v>
      </c>
      <c r="K717" s="59">
        <f t="shared" si="113"/>
        <v>1065</v>
      </c>
      <c r="L717" s="59">
        <f t="shared" si="112"/>
        <v>165.00000000000003</v>
      </c>
      <c r="M717" s="94">
        <v>456</v>
      </c>
      <c r="N717" s="51">
        <f t="shared" si="111"/>
        <v>1063.5</v>
      </c>
      <c r="O717" s="51"/>
      <c r="P717" s="51">
        <f t="shared" si="114"/>
        <v>886.5</v>
      </c>
      <c r="Q717" s="32">
        <f t="shared" si="108"/>
        <v>911.5</v>
      </c>
      <c r="R717" s="51">
        <f t="shared" si="109"/>
        <v>2293.5</v>
      </c>
      <c r="S717" s="51">
        <f t="shared" si="110"/>
        <v>14088.5</v>
      </c>
      <c r="T717" s="55" t="s">
        <v>45</v>
      </c>
    </row>
    <row r="718" spans="1:20" s="23" customFormat="1" x14ac:dyDescent="0.25">
      <c r="A718" s="90">
        <v>713</v>
      </c>
      <c r="B718" s="28" t="s">
        <v>596</v>
      </c>
      <c r="C718" s="104" t="s">
        <v>942</v>
      </c>
      <c r="D718" s="28" t="s">
        <v>587</v>
      </c>
      <c r="E718" s="28" t="s">
        <v>198</v>
      </c>
      <c r="F718" s="29" t="s">
        <v>946</v>
      </c>
      <c r="G718" s="49">
        <v>12650</v>
      </c>
      <c r="H718" s="50">
        <v>0</v>
      </c>
      <c r="I718" s="32">
        <v>25</v>
      </c>
      <c r="J718" s="94">
        <v>363.06</v>
      </c>
      <c r="K718" s="59">
        <f t="shared" si="113"/>
        <v>898.14999999999986</v>
      </c>
      <c r="L718" s="59">
        <f t="shared" si="112"/>
        <v>139.15</v>
      </c>
      <c r="M718" s="94">
        <v>384.56</v>
      </c>
      <c r="N718" s="51">
        <f t="shared" si="111"/>
        <v>896.8850000000001</v>
      </c>
      <c r="O718" s="51"/>
      <c r="P718" s="51">
        <f t="shared" si="114"/>
        <v>747.62</v>
      </c>
      <c r="Q718" s="32">
        <f t="shared" si="108"/>
        <v>772.62</v>
      </c>
      <c r="R718" s="51">
        <f t="shared" si="109"/>
        <v>1934.1849999999999</v>
      </c>
      <c r="S718" s="51">
        <f t="shared" si="110"/>
        <v>11877.38</v>
      </c>
      <c r="T718" s="55" t="s">
        <v>45</v>
      </c>
    </row>
    <row r="719" spans="1:20" s="15" customFormat="1" x14ac:dyDescent="0.25">
      <c r="A719" s="90">
        <v>714</v>
      </c>
      <c r="B719" s="28" t="s">
        <v>516</v>
      </c>
      <c r="C719" s="104" t="s">
        <v>942</v>
      </c>
      <c r="D719" s="28" t="s">
        <v>277</v>
      </c>
      <c r="E719" s="28" t="s">
        <v>866</v>
      </c>
      <c r="F719" s="29" t="s">
        <v>951</v>
      </c>
      <c r="G719" s="30">
        <v>85000</v>
      </c>
      <c r="H719" s="30">
        <v>8576.99</v>
      </c>
      <c r="I719" s="32">
        <v>25</v>
      </c>
      <c r="J719" s="53">
        <v>2439.5</v>
      </c>
      <c r="K719" s="54">
        <f t="shared" si="113"/>
        <v>6034.9999999999991</v>
      </c>
      <c r="L719" s="54">
        <f t="shared" si="112"/>
        <v>935.00000000000011</v>
      </c>
      <c r="M719" s="53">
        <v>2584</v>
      </c>
      <c r="N719" s="32">
        <f t="shared" si="111"/>
        <v>6026.5</v>
      </c>
      <c r="O719" s="32"/>
      <c r="P719" s="32">
        <f t="shared" si="114"/>
        <v>5023.5</v>
      </c>
      <c r="Q719" s="32">
        <f t="shared" si="108"/>
        <v>13625.49</v>
      </c>
      <c r="R719" s="32">
        <f t="shared" si="109"/>
        <v>12996.5</v>
      </c>
      <c r="S719" s="32">
        <f t="shared" si="110"/>
        <v>71374.509999999995</v>
      </c>
      <c r="T719" s="55" t="s">
        <v>45</v>
      </c>
    </row>
    <row r="720" spans="1:20" s="15" customFormat="1" x14ac:dyDescent="0.25">
      <c r="A720" s="90">
        <v>715</v>
      </c>
      <c r="B720" s="28" t="s">
        <v>599</v>
      </c>
      <c r="C720" s="104" t="s">
        <v>942</v>
      </c>
      <c r="D720" s="28" t="s">
        <v>277</v>
      </c>
      <c r="E720" s="28" t="s">
        <v>153</v>
      </c>
      <c r="F720" s="29" t="s">
        <v>951</v>
      </c>
      <c r="G720" s="49">
        <v>70000</v>
      </c>
      <c r="H720" s="49">
        <v>5368.48</v>
      </c>
      <c r="I720" s="32">
        <v>25</v>
      </c>
      <c r="J720" s="94">
        <v>2009</v>
      </c>
      <c r="K720" s="59">
        <f t="shared" si="113"/>
        <v>4970</v>
      </c>
      <c r="L720" s="59">
        <f t="shared" si="112"/>
        <v>770.00000000000011</v>
      </c>
      <c r="M720" s="94">
        <v>2128</v>
      </c>
      <c r="N720" s="51">
        <f t="shared" si="111"/>
        <v>4963</v>
      </c>
      <c r="O720" s="51"/>
      <c r="P720" s="51">
        <f t="shared" si="114"/>
        <v>4137</v>
      </c>
      <c r="Q720" s="32">
        <f t="shared" si="108"/>
        <v>9530.48</v>
      </c>
      <c r="R720" s="51">
        <f t="shared" si="109"/>
        <v>10703</v>
      </c>
      <c r="S720" s="51">
        <f t="shared" si="110"/>
        <v>60469.520000000004</v>
      </c>
      <c r="T720" s="55" t="s">
        <v>45</v>
      </c>
    </row>
    <row r="721" spans="1:20" s="15" customFormat="1" x14ac:dyDescent="0.25">
      <c r="A721" s="90">
        <v>716</v>
      </c>
      <c r="B721" s="28" t="s">
        <v>600</v>
      </c>
      <c r="C721" s="104" t="s">
        <v>942</v>
      </c>
      <c r="D721" s="28" t="s">
        <v>277</v>
      </c>
      <c r="E721" s="28" t="s">
        <v>153</v>
      </c>
      <c r="F721" s="29" t="s">
        <v>951</v>
      </c>
      <c r="G721" s="49">
        <v>70000</v>
      </c>
      <c r="H721" s="49">
        <v>5368.48</v>
      </c>
      <c r="I721" s="32">
        <v>25</v>
      </c>
      <c r="J721" s="94">
        <v>2009</v>
      </c>
      <c r="K721" s="59">
        <f t="shared" si="113"/>
        <v>4970</v>
      </c>
      <c r="L721" s="59">
        <f t="shared" si="112"/>
        <v>770.00000000000011</v>
      </c>
      <c r="M721" s="94">
        <v>2128</v>
      </c>
      <c r="N721" s="51">
        <f t="shared" si="111"/>
        <v>4963</v>
      </c>
      <c r="O721" s="51"/>
      <c r="P721" s="51">
        <f t="shared" si="114"/>
        <v>4137</v>
      </c>
      <c r="Q721" s="32">
        <f t="shared" si="108"/>
        <v>9530.48</v>
      </c>
      <c r="R721" s="51">
        <f t="shared" si="109"/>
        <v>10703</v>
      </c>
      <c r="S721" s="51">
        <f t="shared" si="110"/>
        <v>60469.520000000004</v>
      </c>
      <c r="T721" s="55" t="s">
        <v>45</v>
      </c>
    </row>
    <row r="722" spans="1:20" s="15" customFormat="1" x14ac:dyDescent="0.25">
      <c r="A722" s="90">
        <v>717</v>
      </c>
      <c r="B722" s="28" t="s">
        <v>601</v>
      </c>
      <c r="C722" s="104" t="s">
        <v>943</v>
      </c>
      <c r="D722" s="28" t="s">
        <v>277</v>
      </c>
      <c r="E722" s="28" t="s">
        <v>153</v>
      </c>
      <c r="F722" s="29" t="s">
        <v>951</v>
      </c>
      <c r="G722" s="49">
        <v>70000</v>
      </c>
      <c r="H722" s="49">
        <v>5051</v>
      </c>
      <c r="I722" s="32">
        <v>25</v>
      </c>
      <c r="J722" s="94">
        <v>2009</v>
      </c>
      <c r="K722" s="59">
        <f t="shared" si="113"/>
        <v>4970</v>
      </c>
      <c r="L722" s="59">
        <f t="shared" si="112"/>
        <v>770.00000000000011</v>
      </c>
      <c r="M722" s="94">
        <v>2128</v>
      </c>
      <c r="N722" s="51">
        <f t="shared" si="111"/>
        <v>4963</v>
      </c>
      <c r="O722" s="51"/>
      <c r="P722" s="51">
        <f t="shared" si="114"/>
        <v>4137</v>
      </c>
      <c r="Q722" s="32">
        <f t="shared" si="108"/>
        <v>9213</v>
      </c>
      <c r="R722" s="51">
        <f t="shared" si="109"/>
        <v>10703</v>
      </c>
      <c r="S722" s="51">
        <f t="shared" si="110"/>
        <v>60787</v>
      </c>
      <c r="T722" s="55" t="s">
        <v>45</v>
      </c>
    </row>
    <row r="723" spans="1:20" s="15" customFormat="1" x14ac:dyDescent="0.25">
      <c r="A723" s="90">
        <v>718</v>
      </c>
      <c r="B723" s="28" t="s">
        <v>468</v>
      </c>
      <c r="C723" s="104" t="s">
        <v>943</v>
      </c>
      <c r="D723" s="28" t="s">
        <v>277</v>
      </c>
      <c r="E723" s="28" t="s">
        <v>908</v>
      </c>
      <c r="F723" s="29" t="s">
        <v>951</v>
      </c>
      <c r="G723" s="30">
        <v>41000</v>
      </c>
      <c r="H723" s="31">
        <v>583.79</v>
      </c>
      <c r="I723" s="32">
        <v>25</v>
      </c>
      <c r="J723" s="53">
        <v>1176.7</v>
      </c>
      <c r="K723" s="54">
        <f t="shared" si="113"/>
        <v>2910.9999999999995</v>
      </c>
      <c r="L723" s="54">
        <f t="shared" si="112"/>
        <v>451.00000000000006</v>
      </c>
      <c r="M723" s="53">
        <v>1246.4000000000001</v>
      </c>
      <c r="N723" s="32">
        <f t="shared" si="111"/>
        <v>2906.9</v>
      </c>
      <c r="O723" s="32"/>
      <c r="P723" s="32">
        <f t="shared" si="114"/>
        <v>2423.1000000000004</v>
      </c>
      <c r="Q723" s="32">
        <f t="shared" si="108"/>
        <v>3031.8900000000003</v>
      </c>
      <c r="R723" s="32">
        <f t="shared" si="109"/>
        <v>6268.9</v>
      </c>
      <c r="S723" s="32">
        <f t="shared" si="110"/>
        <v>37968.11</v>
      </c>
      <c r="T723" s="55" t="s">
        <v>45</v>
      </c>
    </row>
    <row r="724" spans="1:20" s="15" customFormat="1" x14ac:dyDescent="0.25">
      <c r="A724" s="90">
        <v>719</v>
      </c>
      <c r="B724" s="28" t="s">
        <v>603</v>
      </c>
      <c r="C724" s="104" t="s">
        <v>942</v>
      </c>
      <c r="D724" s="28" t="s">
        <v>277</v>
      </c>
      <c r="E724" s="28" t="s">
        <v>109</v>
      </c>
      <c r="F724" s="29" t="s">
        <v>951</v>
      </c>
      <c r="G724" s="49">
        <v>25000</v>
      </c>
      <c r="H724" s="50">
        <v>0</v>
      </c>
      <c r="I724" s="32">
        <v>25</v>
      </c>
      <c r="J724" s="94">
        <v>717.5</v>
      </c>
      <c r="K724" s="59">
        <f t="shared" si="113"/>
        <v>1774.9999999999998</v>
      </c>
      <c r="L724" s="59">
        <f t="shared" si="112"/>
        <v>275</v>
      </c>
      <c r="M724" s="94">
        <v>760</v>
      </c>
      <c r="N724" s="51">
        <f t="shared" si="111"/>
        <v>1772.5000000000002</v>
      </c>
      <c r="O724" s="51"/>
      <c r="P724" s="51">
        <f t="shared" si="114"/>
        <v>1477.5</v>
      </c>
      <c r="Q724" s="32">
        <f t="shared" si="108"/>
        <v>1502.5</v>
      </c>
      <c r="R724" s="51">
        <f t="shared" si="109"/>
        <v>3822.5</v>
      </c>
      <c r="S724" s="51">
        <f t="shared" si="110"/>
        <v>23497.5</v>
      </c>
      <c r="T724" s="55" t="s">
        <v>45</v>
      </c>
    </row>
    <row r="725" spans="1:20" s="15" customFormat="1" x14ac:dyDescent="0.25">
      <c r="A725" s="90">
        <v>720</v>
      </c>
      <c r="B725" s="28" t="s">
        <v>604</v>
      </c>
      <c r="C725" s="104" t="s">
        <v>942</v>
      </c>
      <c r="D725" s="28" t="s">
        <v>277</v>
      </c>
      <c r="E725" s="28" t="s">
        <v>109</v>
      </c>
      <c r="F725" s="29" t="s">
        <v>951</v>
      </c>
      <c r="G725" s="49">
        <v>25000</v>
      </c>
      <c r="H725" s="50">
        <v>0</v>
      </c>
      <c r="I725" s="32">
        <v>25</v>
      </c>
      <c r="J725" s="94">
        <v>717.5</v>
      </c>
      <c r="K725" s="59">
        <f t="shared" si="113"/>
        <v>1774.9999999999998</v>
      </c>
      <c r="L725" s="59">
        <f t="shared" si="112"/>
        <v>275</v>
      </c>
      <c r="M725" s="94">
        <v>760</v>
      </c>
      <c r="N725" s="51">
        <f t="shared" si="111"/>
        <v>1772.5000000000002</v>
      </c>
      <c r="O725" s="51"/>
      <c r="P725" s="51">
        <f t="shared" si="114"/>
        <v>1477.5</v>
      </c>
      <c r="Q725" s="32">
        <f t="shared" ref="Q725:Q788" si="115">+H725+I725+J725+M725+O725</f>
        <v>1502.5</v>
      </c>
      <c r="R725" s="51">
        <f t="shared" ref="R725:R788" si="116">+K725+L725+N725</f>
        <v>3822.5</v>
      </c>
      <c r="S725" s="51">
        <f t="shared" si="110"/>
        <v>23497.5</v>
      </c>
      <c r="T725" s="55" t="s">
        <v>45</v>
      </c>
    </row>
    <row r="726" spans="1:20" s="15" customFormat="1" x14ac:dyDescent="0.25">
      <c r="A726" s="90">
        <v>721</v>
      </c>
      <c r="B726" s="28" t="s">
        <v>605</v>
      </c>
      <c r="C726" s="104" t="s">
        <v>943</v>
      </c>
      <c r="D726" s="28" t="s">
        <v>277</v>
      </c>
      <c r="E726" s="28" t="s">
        <v>37</v>
      </c>
      <c r="F726" s="29" t="s">
        <v>951</v>
      </c>
      <c r="G726" s="49">
        <v>25000</v>
      </c>
      <c r="H726" s="50">
        <v>0</v>
      </c>
      <c r="I726" s="32">
        <v>25</v>
      </c>
      <c r="J726" s="94">
        <v>717.5</v>
      </c>
      <c r="K726" s="59">
        <f t="shared" si="113"/>
        <v>1774.9999999999998</v>
      </c>
      <c r="L726" s="59">
        <f t="shared" si="112"/>
        <v>275</v>
      </c>
      <c r="M726" s="94">
        <v>760</v>
      </c>
      <c r="N726" s="51">
        <f t="shared" si="111"/>
        <v>1772.5000000000002</v>
      </c>
      <c r="O726" s="51"/>
      <c r="P726" s="51">
        <f t="shared" si="114"/>
        <v>1477.5</v>
      </c>
      <c r="Q726" s="32">
        <f t="shared" si="115"/>
        <v>1502.5</v>
      </c>
      <c r="R726" s="51">
        <f t="shared" si="116"/>
        <v>3822.5</v>
      </c>
      <c r="S726" s="51">
        <f t="shared" si="110"/>
        <v>23497.5</v>
      </c>
      <c r="T726" s="55" t="s">
        <v>45</v>
      </c>
    </row>
    <row r="727" spans="1:20" s="15" customFormat="1" x14ac:dyDescent="0.25">
      <c r="A727" s="90">
        <v>722</v>
      </c>
      <c r="B727" s="28" t="s">
        <v>606</v>
      </c>
      <c r="C727" s="104" t="s">
        <v>943</v>
      </c>
      <c r="D727" s="28" t="s">
        <v>277</v>
      </c>
      <c r="E727" s="28" t="s">
        <v>37</v>
      </c>
      <c r="F727" s="29" t="s">
        <v>950</v>
      </c>
      <c r="G727" s="49">
        <v>25000</v>
      </c>
      <c r="H727" s="50">
        <v>0</v>
      </c>
      <c r="I727" s="32">
        <v>25</v>
      </c>
      <c r="J727" s="94">
        <v>717.5</v>
      </c>
      <c r="K727" s="59">
        <f t="shared" si="113"/>
        <v>1774.9999999999998</v>
      </c>
      <c r="L727" s="59">
        <f t="shared" si="112"/>
        <v>275</v>
      </c>
      <c r="M727" s="94">
        <v>760</v>
      </c>
      <c r="N727" s="51">
        <f t="shared" si="111"/>
        <v>1772.5000000000002</v>
      </c>
      <c r="O727" s="51"/>
      <c r="P727" s="51">
        <f t="shared" si="114"/>
        <v>1477.5</v>
      </c>
      <c r="Q727" s="32">
        <f t="shared" si="115"/>
        <v>1502.5</v>
      </c>
      <c r="R727" s="51">
        <f t="shared" si="116"/>
        <v>3822.5</v>
      </c>
      <c r="S727" s="51">
        <f t="shared" si="110"/>
        <v>23497.5</v>
      </c>
      <c r="T727" s="55" t="s">
        <v>45</v>
      </c>
    </row>
    <row r="728" spans="1:20" s="15" customFormat="1" x14ac:dyDescent="0.25">
      <c r="A728" s="90">
        <v>723</v>
      </c>
      <c r="B728" s="28" t="s">
        <v>278</v>
      </c>
      <c r="C728" s="104" t="s">
        <v>943</v>
      </c>
      <c r="D728" s="28" t="s">
        <v>277</v>
      </c>
      <c r="E728" s="28" t="s">
        <v>198</v>
      </c>
      <c r="F728" s="29" t="s">
        <v>946</v>
      </c>
      <c r="G728" s="49">
        <v>12650</v>
      </c>
      <c r="H728" s="50">
        <v>0</v>
      </c>
      <c r="I728" s="32">
        <v>25</v>
      </c>
      <c r="J728" s="94">
        <v>363.06</v>
      </c>
      <c r="K728" s="59">
        <f t="shared" si="113"/>
        <v>898.14999999999986</v>
      </c>
      <c r="L728" s="59">
        <f t="shared" si="112"/>
        <v>139.15</v>
      </c>
      <c r="M728" s="94">
        <v>384.56</v>
      </c>
      <c r="N728" s="51">
        <f t="shared" si="111"/>
        <v>896.8850000000001</v>
      </c>
      <c r="O728" s="51"/>
      <c r="P728" s="51">
        <f t="shared" si="114"/>
        <v>747.62</v>
      </c>
      <c r="Q728" s="32">
        <f t="shared" si="115"/>
        <v>772.62</v>
      </c>
      <c r="R728" s="51">
        <f t="shared" si="116"/>
        <v>1934.1849999999999</v>
      </c>
      <c r="S728" s="51">
        <f t="shared" si="110"/>
        <v>11877.38</v>
      </c>
      <c r="T728" s="55" t="s">
        <v>45</v>
      </c>
    </row>
    <row r="729" spans="1:20" s="15" customFormat="1" x14ac:dyDescent="0.25">
      <c r="A729" s="90">
        <v>724</v>
      </c>
      <c r="B729" s="28" t="s">
        <v>634</v>
      </c>
      <c r="C729" s="104" t="s">
        <v>942</v>
      </c>
      <c r="D729" s="28" t="s">
        <v>368</v>
      </c>
      <c r="E729" s="28" t="s">
        <v>153</v>
      </c>
      <c r="F729" s="29" t="s">
        <v>952</v>
      </c>
      <c r="G729" s="30">
        <v>70000</v>
      </c>
      <c r="H729" s="30">
        <v>5368.48</v>
      </c>
      <c r="I729" s="32">
        <v>25</v>
      </c>
      <c r="J729" s="53">
        <v>2009</v>
      </c>
      <c r="K729" s="54">
        <f>+G729*7.1%</f>
        <v>4970</v>
      </c>
      <c r="L729" s="54">
        <f>+G729*1.1%</f>
        <v>770.00000000000011</v>
      </c>
      <c r="M729" s="53">
        <v>2128</v>
      </c>
      <c r="N729" s="32">
        <f t="shared" si="111"/>
        <v>4963</v>
      </c>
      <c r="O729" s="32"/>
      <c r="P729" s="32">
        <f t="shared" si="114"/>
        <v>4137</v>
      </c>
      <c r="Q729" s="32">
        <f t="shared" si="115"/>
        <v>9530.48</v>
      </c>
      <c r="R729" s="32">
        <f t="shared" si="116"/>
        <v>10703</v>
      </c>
      <c r="S729" s="32">
        <f t="shared" si="110"/>
        <v>60469.520000000004</v>
      </c>
      <c r="T729" s="55" t="s">
        <v>45</v>
      </c>
    </row>
    <row r="730" spans="1:20" s="15" customFormat="1" x14ac:dyDescent="0.25">
      <c r="A730" s="90">
        <v>725</v>
      </c>
      <c r="B730" s="28" t="s">
        <v>628</v>
      </c>
      <c r="C730" s="104" t="s">
        <v>942</v>
      </c>
      <c r="D730" s="28" t="s">
        <v>368</v>
      </c>
      <c r="E730" s="28" t="s">
        <v>866</v>
      </c>
      <c r="F730" s="29" t="s">
        <v>951</v>
      </c>
      <c r="G730" s="49">
        <v>85000</v>
      </c>
      <c r="H730" s="49">
        <v>8180.15</v>
      </c>
      <c r="I730" s="32">
        <v>25</v>
      </c>
      <c r="J730" s="94">
        <v>2439.5</v>
      </c>
      <c r="K730" s="59">
        <f t="shared" si="113"/>
        <v>6034.9999999999991</v>
      </c>
      <c r="L730" s="59">
        <f t="shared" si="112"/>
        <v>935.00000000000011</v>
      </c>
      <c r="M730" s="94">
        <v>2584</v>
      </c>
      <c r="N730" s="51">
        <f t="shared" si="111"/>
        <v>6026.5</v>
      </c>
      <c r="O730" s="51"/>
      <c r="P730" s="51">
        <f t="shared" si="114"/>
        <v>5023.5</v>
      </c>
      <c r="Q730" s="32">
        <f t="shared" si="115"/>
        <v>13228.65</v>
      </c>
      <c r="R730" s="51">
        <f t="shared" si="116"/>
        <v>12996.5</v>
      </c>
      <c r="S730" s="51">
        <f t="shared" si="110"/>
        <v>71771.350000000006</v>
      </c>
      <c r="T730" s="55" t="s">
        <v>45</v>
      </c>
    </row>
    <row r="731" spans="1:20" s="15" customFormat="1" x14ac:dyDescent="0.25">
      <c r="A731" s="90">
        <v>726</v>
      </c>
      <c r="B731" s="28" t="s">
        <v>618</v>
      </c>
      <c r="C731" s="104" t="s">
        <v>942</v>
      </c>
      <c r="D731" s="28" t="s">
        <v>368</v>
      </c>
      <c r="E731" s="28" t="s">
        <v>153</v>
      </c>
      <c r="F731" s="29" t="s">
        <v>951</v>
      </c>
      <c r="G731" s="30">
        <v>70000</v>
      </c>
      <c r="H731" s="30">
        <v>5051</v>
      </c>
      <c r="I731" s="32">
        <v>25</v>
      </c>
      <c r="J731" s="53">
        <v>2009</v>
      </c>
      <c r="K731" s="54">
        <f t="shared" si="113"/>
        <v>4970</v>
      </c>
      <c r="L731" s="54">
        <f t="shared" si="112"/>
        <v>770.00000000000011</v>
      </c>
      <c r="M731" s="53">
        <v>2128</v>
      </c>
      <c r="N731" s="32">
        <f t="shared" si="111"/>
        <v>4963</v>
      </c>
      <c r="O731" s="32"/>
      <c r="P731" s="32">
        <f t="shared" si="114"/>
        <v>4137</v>
      </c>
      <c r="Q731" s="32">
        <f t="shared" si="115"/>
        <v>9213</v>
      </c>
      <c r="R731" s="32">
        <f t="shared" si="116"/>
        <v>10703</v>
      </c>
      <c r="S731" s="32">
        <f t="shared" si="110"/>
        <v>60787</v>
      </c>
      <c r="T731" s="55" t="s">
        <v>45</v>
      </c>
    </row>
    <row r="732" spans="1:20" s="15" customFormat="1" x14ac:dyDescent="0.25">
      <c r="A732" s="90">
        <v>727</v>
      </c>
      <c r="B732" s="28" t="s">
        <v>619</v>
      </c>
      <c r="C732" s="104" t="s">
        <v>943</v>
      </c>
      <c r="D732" s="28" t="s">
        <v>368</v>
      </c>
      <c r="E732" s="28" t="s">
        <v>153</v>
      </c>
      <c r="F732" s="29" t="s">
        <v>951</v>
      </c>
      <c r="G732" s="30">
        <v>70000</v>
      </c>
      <c r="H732" s="30">
        <v>5051</v>
      </c>
      <c r="I732" s="32">
        <v>25</v>
      </c>
      <c r="J732" s="53">
        <v>2009</v>
      </c>
      <c r="K732" s="54">
        <f t="shared" si="113"/>
        <v>4970</v>
      </c>
      <c r="L732" s="54">
        <f t="shared" si="112"/>
        <v>770.00000000000011</v>
      </c>
      <c r="M732" s="53">
        <v>2128</v>
      </c>
      <c r="N732" s="32">
        <f t="shared" si="111"/>
        <v>4963</v>
      </c>
      <c r="O732" s="32"/>
      <c r="P732" s="32">
        <f t="shared" si="114"/>
        <v>4137</v>
      </c>
      <c r="Q732" s="32">
        <f t="shared" si="115"/>
        <v>9213</v>
      </c>
      <c r="R732" s="32">
        <f t="shared" si="116"/>
        <v>10703</v>
      </c>
      <c r="S732" s="32">
        <f t="shared" si="110"/>
        <v>60787</v>
      </c>
      <c r="T732" s="55" t="s">
        <v>45</v>
      </c>
    </row>
    <row r="733" spans="1:20" s="15" customFormat="1" x14ac:dyDescent="0.25">
      <c r="A733" s="90">
        <v>728</v>
      </c>
      <c r="B733" s="28" t="s">
        <v>385</v>
      </c>
      <c r="C733" s="104" t="s">
        <v>942</v>
      </c>
      <c r="D733" s="28" t="s">
        <v>368</v>
      </c>
      <c r="E733" s="28" t="s">
        <v>169</v>
      </c>
      <c r="F733" s="29" t="s">
        <v>950</v>
      </c>
      <c r="G733" s="30">
        <v>46000</v>
      </c>
      <c r="H733" s="53">
        <v>1289.46</v>
      </c>
      <c r="I733" s="32">
        <v>25</v>
      </c>
      <c r="J733" s="53">
        <v>1320.2</v>
      </c>
      <c r="K733" s="54">
        <f t="shared" si="113"/>
        <v>3265.9999999999995</v>
      </c>
      <c r="L733" s="54">
        <f t="shared" si="112"/>
        <v>506.00000000000006</v>
      </c>
      <c r="M733" s="53">
        <v>1398.4</v>
      </c>
      <c r="N733" s="32">
        <f t="shared" si="111"/>
        <v>3261.4</v>
      </c>
      <c r="O733" s="32"/>
      <c r="P733" s="32">
        <f t="shared" si="114"/>
        <v>2718.6000000000004</v>
      </c>
      <c r="Q733" s="32">
        <f t="shared" si="115"/>
        <v>4033.06</v>
      </c>
      <c r="R733" s="32">
        <f t="shared" si="116"/>
        <v>7033.4</v>
      </c>
      <c r="S733" s="32">
        <f t="shared" si="110"/>
        <v>41966.94</v>
      </c>
      <c r="T733" s="55" t="s">
        <v>45</v>
      </c>
    </row>
    <row r="734" spans="1:20" s="15" customFormat="1" x14ac:dyDescent="0.25">
      <c r="A734" s="90">
        <v>729</v>
      </c>
      <c r="B734" s="28" t="s">
        <v>615</v>
      </c>
      <c r="C734" s="104" t="s">
        <v>942</v>
      </c>
      <c r="D734" s="28" t="s">
        <v>368</v>
      </c>
      <c r="E734" s="28" t="s">
        <v>109</v>
      </c>
      <c r="F734" s="29" t="s">
        <v>951</v>
      </c>
      <c r="G734" s="30">
        <v>25000</v>
      </c>
      <c r="H734" s="31">
        <v>0</v>
      </c>
      <c r="I734" s="32">
        <v>25</v>
      </c>
      <c r="J734" s="53">
        <v>717.5</v>
      </c>
      <c r="K734" s="54">
        <f t="shared" si="113"/>
        <v>1774.9999999999998</v>
      </c>
      <c r="L734" s="54">
        <f t="shared" si="112"/>
        <v>275</v>
      </c>
      <c r="M734" s="53">
        <v>760</v>
      </c>
      <c r="N734" s="32">
        <f t="shared" si="111"/>
        <v>1772.5000000000002</v>
      </c>
      <c r="O734" s="32"/>
      <c r="P734" s="32">
        <f t="shared" si="114"/>
        <v>1477.5</v>
      </c>
      <c r="Q734" s="32">
        <f t="shared" si="115"/>
        <v>1502.5</v>
      </c>
      <c r="R734" s="32">
        <f t="shared" si="116"/>
        <v>3822.5</v>
      </c>
      <c r="S734" s="32">
        <f t="shared" si="110"/>
        <v>23497.5</v>
      </c>
      <c r="T734" s="55" t="s">
        <v>45</v>
      </c>
    </row>
    <row r="735" spans="1:20" s="15" customFormat="1" x14ac:dyDescent="0.25">
      <c r="A735" s="90">
        <v>730</v>
      </c>
      <c r="B735" s="28" t="s">
        <v>905</v>
      </c>
      <c r="C735" s="104" t="s">
        <v>942</v>
      </c>
      <c r="D735" s="28" t="s">
        <v>368</v>
      </c>
      <c r="E735" s="28" t="s">
        <v>70</v>
      </c>
      <c r="F735" s="29" t="s">
        <v>950</v>
      </c>
      <c r="G735" s="30">
        <v>25000</v>
      </c>
      <c r="H735" s="31">
        <v>0</v>
      </c>
      <c r="I735" s="32">
        <v>25</v>
      </c>
      <c r="J735" s="53">
        <v>717.5</v>
      </c>
      <c r="K735" s="54">
        <f t="shared" si="113"/>
        <v>1774.9999999999998</v>
      </c>
      <c r="L735" s="54">
        <f t="shared" si="112"/>
        <v>275</v>
      </c>
      <c r="M735" s="53">
        <v>760</v>
      </c>
      <c r="N735" s="32">
        <f t="shared" si="111"/>
        <v>1772.5000000000002</v>
      </c>
      <c r="O735" s="32"/>
      <c r="P735" s="32">
        <f t="shared" si="114"/>
        <v>1477.5</v>
      </c>
      <c r="Q735" s="32">
        <f t="shared" si="115"/>
        <v>1502.5</v>
      </c>
      <c r="R735" s="32">
        <f t="shared" si="116"/>
        <v>3822.5</v>
      </c>
      <c r="S735" s="32">
        <f t="shared" si="110"/>
        <v>23497.5</v>
      </c>
      <c r="T735" s="55" t="s">
        <v>45</v>
      </c>
    </row>
    <row r="736" spans="1:20" s="15" customFormat="1" x14ac:dyDescent="0.25">
      <c r="A736" s="90">
        <v>731</v>
      </c>
      <c r="B736" s="28" t="s">
        <v>1100</v>
      </c>
      <c r="C736" s="104" t="s">
        <v>943</v>
      </c>
      <c r="D736" s="28" t="s">
        <v>368</v>
      </c>
      <c r="E736" s="28" t="s">
        <v>70</v>
      </c>
      <c r="F736" s="29" t="s">
        <v>950</v>
      </c>
      <c r="G736" s="30">
        <v>25000</v>
      </c>
      <c r="H736" s="31">
        <v>0</v>
      </c>
      <c r="I736" s="32">
        <v>25</v>
      </c>
      <c r="J736" s="53">
        <v>717.5</v>
      </c>
      <c r="K736" s="54">
        <f t="shared" si="113"/>
        <v>1774.9999999999998</v>
      </c>
      <c r="L736" s="54">
        <f t="shared" si="112"/>
        <v>275</v>
      </c>
      <c r="M736" s="53">
        <v>760</v>
      </c>
      <c r="N736" s="32">
        <f t="shared" si="111"/>
        <v>1772.5000000000002</v>
      </c>
      <c r="O736" s="32"/>
      <c r="P736" s="32">
        <f t="shared" si="114"/>
        <v>1477.5</v>
      </c>
      <c r="Q736" s="32">
        <f t="shared" si="115"/>
        <v>1502.5</v>
      </c>
      <c r="R736" s="32">
        <f t="shared" si="116"/>
        <v>3822.5</v>
      </c>
      <c r="S736" s="32">
        <f t="shared" si="110"/>
        <v>23497.5</v>
      </c>
      <c r="T736" s="55" t="s">
        <v>45</v>
      </c>
    </row>
    <row r="737" spans="1:4860" s="15" customFormat="1" x14ac:dyDescent="0.25">
      <c r="A737" s="90">
        <v>732</v>
      </c>
      <c r="B737" s="28" t="s">
        <v>1101</v>
      </c>
      <c r="C737" s="104" t="s">
        <v>943</v>
      </c>
      <c r="D737" s="28" t="s">
        <v>368</v>
      </c>
      <c r="E737" s="28" t="s">
        <v>70</v>
      </c>
      <c r="F737" s="29" t="s">
        <v>950</v>
      </c>
      <c r="G737" s="30">
        <v>25000</v>
      </c>
      <c r="H737" s="31">
        <v>0</v>
      </c>
      <c r="I737" s="32">
        <v>25</v>
      </c>
      <c r="J737" s="53">
        <v>717.5</v>
      </c>
      <c r="K737" s="54">
        <f t="shared" ref="K737" si="117">+G737*7.1%</f>
        <v>1774.9999999999998</v>
      </c>
      <c r="L737" s="54">
        <f t="shared" ref="L737" si="118">+G737*1.1%</f>
        <v>275</v>
      </c>
      <c r="M737" s="53">
        <v>760</v>
      </c>
      <c r="N737" s="32">
        <f t="shared" si="111"/>
        <v>1772.5000000000002</v>
      </c>
      <c r="O737" s="32"/>
      <c r="P737" s="32">
        <f t="shared" si="114"/>
        <v>1477.5</v>
      </c>
      <c r="Q737" s="32">
        <f t="shared" si="115"/>
        <v>1502.5</v>
      </c>
      <c r="R737" s="32">
        <f t="shared" si="116"/>
        <v>3822.5</v>
      </c>
      <c r="S737" s="32">
        <f t="shared" si="110"/>
        <v>23497.5</v>
      </c>
      <c r="T737" s="55" t="s">
        <v>45</v>
      </c>
    </row>
    <row r="738" spans="1:4860" s="15" customFormat="1" x14ac:dyDescent="0.25">
      <c r="A738" s="90">
        <v>733</v>
      </c>
      <c r="B738" s="28" t="s">
        <v>616</v>
      </c>
      <c r="C738" s="104" t="s">
        <v>942</v>
      </c>
      <c r="D738" s="28" t="s">
        <v>368</v>
      </c>
      <c r="E738" s="28" t="s">
        <v>198</v>
      </c>
      <c r="F738" s="29" t="s">
        <v>946</v>
      </c>
      <c r="G738" s="30">
        <v>12650</v>
      </c>
      <c r="H738" s="31">
        <v>0</v>
      </c>
      <c r="I738" s="32">
        <v>25</v>
      </c>
      <c r="J738" s="53">
        <v>363.06</v>
      </c>
      <c r="K738" s="54">
        <f t="shared" si="113"/>
        <v>898.14999999999986</v>
      </c>
      <c r="L738" s="54">
        <f t="shared" si="112"/>
        <v>139.15</v>
      </c>
      <c r="M738" s="53">
        <v>384.56</v>
      </c>
      <c r="N738" s="32">
        <f t="shared" si="111"/>
        <v>896.8850000000001</v>
      </c>
      <c r="O738" s="32"/>
      <c r="P738" s="32">
        <f t="shared" si="114"/>
        <v>747.62</v>
      </c>
      <c r="Q738" s="32">
        <f t="shared" si="115"/>
        <v>772.62</v>
      </c>
      <c r="R738" s="32">
        <f t="shared" si="116"/>
        <v>1934.1849999999999</v>
      </c>
      <c r="S738" s="32">
        <f t="shared" si="110"/>
        <v>11877.38</v>
      </c>
      <c r="T738" s="55" t="s">
        <v>45</v>
      </c>
    </row>
    <row r="739" spans="1:4860" s="15" customFormat="1" x14ac:dyDescent="0.25">
      <c r="A739" s="90">
        <v>734</v>
      </c>
      <c r="B739" s="28" t="s">
        <v>626</v>
      </c>
      <c r="C739" s="104" t="s">
        <v>942</v>
      </c>
      <c r="D739" s="28" t="s">
        <v>623</v>
      </c>
      <c r="E739" s="28" t="s">
        <v>153</v>
      </c>
      <c r="F739" s="29" t="s">
        <v>951</v>
      </c>
      <c r="G739" s="49">
        <v>70000</v>
      </c>
      <c r="H739" s="49">
        <v>5051</v>
      </c>
      <c r="I739" s="32">
        <v>25</v>
      </c>
      <c r="J739" s="94">
        <v>2009</v>
      </c>
      <c r="K739" s="59">
        <f t="shared" si="113"/>
        <v>4970</v>
      </c>
      <c r="L739" s="59">
        <f t="shared" si="112"/>
        <v>770.00000000000011</v>
      </c>
      <c r="M739" s="94">
        <v>2128</v>
      </c>
      <c r="N739" s="51">
        <f t="shared" si="111"/>
        <v>4963</v>
      </c>
      <c r="O739" s="51"/>
      <c r="P739" s="51">
        <f t="shared" si="114"/>
        <v>4137</v>
      </c>
      <c r="Q739" s="32">
        <f t="shared" si="115"/>
        <v>9213</v>
      </c>
      <c r="R739" s="51">
        <f t="shared" si="116"/>
        <v>10703</v>
      </c>
      <c r="S739" s="51">
        <f t="shared" si="110"/>
        <v>60787</v>
      </c>
      <c r="T739" s="55" t="s">
        <v>45</v>
      </c>
    </row>
    <row r="740" spans="1:4860" s="15" customFormat="1" x14ac:dyDescent="0.25">
      <c r="A740" s="90">
        <v>735</v>
      </c>
      <c r="B740" s="28" t="s">
        <v>462</v>
      </c>
      <c r="C740" s="104" t="s">
        <v>943</v>
      </c>
      <c r="D740" s="28" t="s">
        <v>623</v>
      </c>
      <c r="E740" s="28" t="s">
        <v>153</v>
      </c>
      <c r="F740" s="29" t="s">
        <v>951</v>
      </c>
      <c r="G740" s="30">
        <v>85000</v>
      </c>
      <c r="H740" s="30">
        <v>8180.15</v>
      </c>
      <c r="I740" s="32">
        <v>25</v>
      </c>
      <c r="J740" s="53">
        <v>2439.5</v>
      </c>
      <c r="K740" s="54">
        <f t="shared" si="113"/>
        <v>6034.9999999999991</v>
      </c>
      <c r="L740" s="54">
        <f t="shared" si="112"/>
        <v>935.00000000000011</v>
      </c>
      <c r="M740" s="53">
        <v>2584</v>
      </c>
      <c r="N740" s="32">
        <f t="shared" si="111"/>
        <v>6026.5</v>
      </c>
      <c r="O740" s="32"/>
      <c r="P740" s="32">
        <f t="shared" si="114"/>
        <v>5023.5</v>
      </c>
      <c r="Q740" s="32">
        <f t="shared" si="115"/>
        <v>13228.65</v>
      </c>
      <c r="R740" s="32">
        <f t="shared" si="116"/>
        <v>12996.5</v>
      </c>
      <c r="S740" s="32">
        <f t="shared" si="110"/>
        <v>71771.350000000006</v>
      </c>
      <c r="T740" s="55" t="s">
        <v>45</v>
      </c>
    </row>
    <row r="741" spans="1:4860" s="15" customFormat="1" x14ac:dyDescent="0.25">
      <c r="A741" s="90">
        <v>736</v>
      </c>
      <c r="B741" s="28" t="s">
        <v>1045</v>
      </c>
      <c r="C741" s="104" t="s">
        <v>943</v>
      </c>
      <c r="D741" s="28" t="s">
        <v>623</v>
      </c>
      <c r="E741" s="28" t="s">
        <v>153</v>
      </c>
      <c r="F741" s="29" t="s">
        <v>951</v>
      </c>
      <c r="G741" s="49">
        <v>70000</v>
      </c>
      <c r="H741" s="49">
        <v>5368.48</v>
      </c>
      <c r="I741" s="32">
        <v>25</v>
      </c>
      <c r="J741" s="94">
        <v>2009</v>
      </c>
      <c r="K741" s="59">
        <f t="shared" si="113"/>
        <v>4970</v>
      </c>
      <c r="L741" s="59">
        <f t="shared" si="112"/>
        <v>770.00000000000011</v>
      </c>
      <c r="M741" s="94">
        <v>2128</v>
      </c>
      <c r="N741" s="51">
        <f t="shared" si="111"/>
        <v>4963</v>
      </c>
      <c r="O741" s="51"/>
      <c r="P741" s="51">
        <f t="shared" si="114"/>
        <v>4137</v>
      </c>
      <c r="Q741" s="32">
        <f t="shared" si="115"/>
        <v>9530.48</v>
      </c>
      <c r="R741" s="51">
        <f t="shared" si="116"/>
        <v>10703</v>
      </c>
      <c r="S741" s="51">
        <f t="shared" si="110"/>
        <v>60469.520000000004</v>
      </c>
      <c r="T741" s="55" t="s">
        <v>45</v>
      </c>
    </row>
    <row r="742" spans="1:4860" s="15" customFormat="1" x14ac:dyDescent="0.25">
      <c r="A742" s="90">
        <v>737</v>
      </c>
      <c r="B742" s="68" t="s">
        <v>1148</v>
      </c>
      <c r="C742" s="104" t="s">
        <v>942</v>
      </c>
      <c r="D742" s="28" t="s">
        <v>623</v>
      </c>
      <c r="E742" s="28" t="s">
        <v>153</v>
      </c>
      <c r="F742" s="29" t="s">
        <v>951</v>
      </c>
      <c r="G742" s="69">
        <v>70000</v>
      </c>
      <c r="H742" s="98">
        <v>5368.48</v>
      </c>
      <c r="I742" s="32">
        <v>25</v>
      </c>
      <c r="J742" s="98">
        <v>2009</v>
      </c>
      <c r="K742" s="70">
        <f>+G742*7.1%</f>
        <v>4970</v>
      </c>
      <c r="L742" s="70">
        <f>+G742*1.1%</f>
        <v>770.00000000000011</v>
      </c>
      <c r="M742" s="98">
        <v>2128</v>
      </c>
      <c r="N742" s="71">
        <f t="shared" si="111"/>
        <v>4963</v>
      </c>
      <c r="O742" s="71"/>
      <c r="P742" s="71">
        <f t="shared" si="114"/>
        <v>4137</v>
      </c>
      <c r="Q742" s="72">
        <f t="shared" si="115"/>
        <v>9530.48</v>
      </c>
      <c r="R742" s="71">
        <f t="shared" si="116"/>
        <v>10703</v>
      </c>
      <c r="S742" s="71">
        <f t="shared" si="110"/>
        <v>60469.520000000004</v>
      </c>
      <c r="T742" s="55" t="s">
        <v>45</v>
      </c>
    </row>
    <row r="743" spans="1:4860" s="15" customFormat="1" x14ac:dyDescent="0.25">
      <c r="A743" s="90">
        <v>738</v>
      </c>
      <c r="B743" s="28" t="s">
        <v>627</v>
      </c>
      <c r="C743" s="104" t="s">
        <v>942</v>
      </c>
      <c r="D743" s="28" t="s">
        <v>623</v>
      </c>
      <c r="E743" s="28" t="s">
        <v>153</v>
      </c>
      <c r="F743" s="29" t="s">
        <v>951</v>
      </c>
      <c r="G743" s="49">
        <v>70000</v>
      </c>
      <c r="H743" s="49">
        <v>5051</v>
      </c>
      <c r="I743" s="32">
        <v>25</v>
      </c>
      <c r="J743" s="94">
        <v>2009</v>
      </c>
      <c r="K743" s="59">
        <f t="shared" si="113"/>
        <v>4970</v>
      </c>
      <c r="L743" s="59">
        <f t="shared" si="112"/>
        <v>770.00000000000011</v>
      </c>
      <c r="M743" s="94">
        <v>2128</v>
      </c>
      <c r="N743" s="51">
        <f t="shared" si="111"/>
        <v>4963</v>
      </c>
      <c r="O743" s="51"/>
      <c r="P743" s="51">
        <f t="shared" si="114"/>
        <v>4137</v>
      </c>
      <c r="Q743" s="32">
        <f t="shared" si="115"/>
        <v>9213</v>
      </c>
      <c r="R743" s="51">
        <f t="shared" si="116"/>
        <v>10703</v>
      </c>
      <c r="S743" s="51">
        <f t="shared" si="110"/>
        <v>60787</v>
      </c>
      <c r="T743" s="55" t="s">
        <v>45</v>
      </c>
    </row>
    <row r="744" spans="1:4860" s="15" customFormat="1" x14ac:dyDescent="0.25">
      <c r="A744" s="90">
        <v>739</v>
      </c>
      <c r="B744" s="28" t="s">
        <v>629</v>
      </c>
      <c r="C744" s="104" t="s">
        <v>943</v>
      </c>
      <c r="D744" s="28" t="s">
        <v>623</v>
      </c>
      <c r="E744" s="28" t="s">
        <v>153</v>
      </c>
      <c r="F744" s="29" t="s">
        <v>950</v>
      </c>
      <c r="G744" s="49">
        <v>70000</v>
      </c>
      <c r="H744" s="49">
        <v>5368.48</v>
      </c>
      <c r="I744" s="32">
        <v>25</v>
      </c>
      <c r="J744" s="94">
        <v>2009</v>
      </c>
      <c r="K744" s="59">
        <f t="shared" si="113"/>
        <v>4970</v>
      </c>
      <c r="L744" s="59">
        <f t="shared" si="112"/>
        <v>770.00000000000011</v>
      </c>
      <c r="M744" s="94">
        <v>2128</v>
      </c>
      <c r="N744" s="51">
        <f t="shared" si="111"/>
        <v>4963</v>
      </c>
      <c r="O744" s="51"/>
      <c r="P744" s="51">
        <f t="shared" si="114"/>
        <v>4137</v>
      </c>
      <c r="Q744" s="32">
        <f t="shared" si="115"/>
        <v>9530.48</v>
      </c>
      <c r="R744" s="51">
        <f t="shared" si="116"/>
        <v>10703</v>
      </c>
      <c r="S744" s="51">
        <f t="shared" si="110"/>
        <v>60469.520000000004</v>
      </c>
      <c r="T744" s="55" t="s">
        <v>45</v>
      </c>
    </row>
    <row r="745" spans="1:4860" s="15" customFormat="1" x14ac:dyDescent="0.25">
      <c r="A745" s="90">
        <v>740</v>
      </c>
      <c r="B745" s="28" t="s">
        <v>625</v>
      </c>
      <c r="C745" s="104" t="s">
        <v>942</v>
      </c>
      <c r="D745" s="28" t="s">
        <v>623</v>
      </c>
      <c r="E745" s="28" t="s">
        <v>177</v>
      </c>
      <c r="F745" s="29" t="s">
        <v>951</v>
      </c>
      <c r="G745" s="49">
        <v>45000</v>
      </c>
      <c r="H745" s="94">
        <v>1148.33</v>
      </c>
      <c r="I745" s="32">
        <v>25</v>
      </c>
      <c r="J745" s="94">
        <v>1291.5</v>
      </c>
      <c r="K745" s="59">
        <f t="shared" si="113"/>
        <v>3194.9999999999995</v>
      </c>
      <c r="L745" s="59">
        <f t="shared" si="112"/>
        <v>495.00000000000006</v>
      </c>
      <c r="M745" s="94">
        <v>1368</v>
      </c>
      <c r="N745" s="51">
        <f t="shared" si="111"/>
        <v>3190.5</v>
      </c>
      <c r="O745" s="51"/>
      <c r="P745" s="51">
        <f t="shared" si="114"/>
        <v>2659.5</v>
      </c>
      <c r="Q745" s="32">
        <f t="shared" si="115"/>
        <v>3832.83</v>
      </c>
      <c r="R745" s="51">
        <f t="shared" si="116"/>
        <v>6880.5</v>
      </c>
      <c r="S745" s="51">
        <f t="shared" si="110"/>
        <v>41167.17</v>
      </c>
      <c r="T745" s="55" t="s">
        <v>45</v>
      </c>
    </row>
    <row r="746" spans="1:4860" x14ac:dyDescent="0.25">
      <c r="A746" s="90">
        <v>741</v>
      </c>
      <c r="B746" s="46" t="s">
        <v>1154</v>
      </c>
      <c r="C746" s="109" t="s">
        <v>942</v>
      </c>
      <c r="D746" s="28" t="s">
        <v>623</v>
      </c>
      <c r="E746" s="46" t="s">
        <v>109</v>
      </c>
      <c r="F746" s="87" t="s">
        <v>946</v>
      </c>
      <c r="G746" s="64">
        <v>25000</v>
      </c>
      <c r="H746" s="47">
        <v>0</v>
      </c>
      <c r="I746" s="48">
        <v>25</v>
      </c>
      <c r="J746" s="99">
        <v>717.5</v>
      </c>
      <c r="K746" s="65">
        <f t="shared" si="113"/>
        <v>1774.9999999999998</v>
      </c>
      <c r="L746" s="65">
        <f t="shared" si="112"/>
        <v>275</v>
      </c>
      <c r="M746" s="99">
        <v>760</v>
      </c>
      <c r="N746" s="66">
        <f t="shared" si="111"/>
        <v>1772.5000000000002</v>
      </c>
      <c r="O746" s="47"/>
      <c r="P746" s="66">
        <f t="shared" si="114"/>
        <v>1477.5</v>
      </c>
      <c r="Q746" s="48">
        <f t="shared" si="115"/>
        <v>1502.5</v>
      </c>
      <c r="R746" s="66">
        <f t="shared" si="116"/>
        <v>3822.5</v>
      </c>
      <c r="S746" s="100">
        <f t="shared" si="110"/>
        <v>23497.5</v>
      </c>
      <c r="T746" s="55" t="s">
        <v>45</v>
      </c>
    </row>
    <row r="747" spans="1:4860" s="15" customFormat="1" x14ac:dyDescent="0.25">
      <c r="A747" s="90">
        <v>742</v>
      </c>
      <c r="B747" s="46" t="s">
        <v>1063</v>
      </c>
      <c r="C747" s="104" t="s">
        <v>943</v>
      </c>
      <c r="D747" s="28" t="s">
        <v>623</v>
      </c>
      <c r="E747" s="46" t="s">
        <v>66</v>
      </c>
      <c r="F747" s="29" t="s">
        <v>950</v>
      </c>
      <c r="G747" s="67">
        <v>16500</v>
      </c>
      <c r="H747" s="31">
        <v>0</v>
      </c>
      <c r="I747" s="32">
        <v>25</v>
      </c>
      <c r="J747" s="62">
        <v>473.55</v>
      </c>
      <c r="K747" s="59">
        <f>+G747*7.1%</f>
        <v>1171.5</v>
      </c>
      <c r="L747" s="59">
        <f>+G747*1.1%</f>
        <v>181.50000000000003</v>
      </c>
      <c r="M747" s="67">
        <v>501.6</v>
      </c>
      <c r="N747" s="51">
        <f t="shared" si="111"/>
        <v>1169.8500000000001</v>
      </c>
      <c r="O747" s="51"/>
      <c r="P747" s="51">
        <f t="shared" si="114"/>
        <v>975.15000000000009</v>
      </c>
      <c r="Q747" s="32">
        <f t="shared" si="115"/>
        <v>1000.1500000000001</v>
      </c>
      <c r="R747" s="51">
        <f t="shared" si="116"/>
        <v>2522.8500000000004</v>
      </c>
      <c r="S747" s="51">
        <f t="shared" si="110"/>
        <v>15499.85</v>
      </c>
      <c r="T747" s="55" t="s">
        <v>45</v>
      </c>
    </row>
    <row r="748" spans="1:4860" s="15" customFormat="1" x14ac:dyDescent="0.25">
      <c r="A748" s="90">
        <v>743</v>
      </c>
      <c r="B748" s="28" t="s">
        <v>624</v>
      </c>
      <c r="C748" s="104" t="s">
        <v>942</v>
      </c>
      <c r="D748" s="28" t="s">
        <v>623</v>
      </c>
      <c r="E748" s="28" t="s">
        <v>198</v>
      </c>
      <c r="F748" s="29" t="s">
        <v>951</v>
      </c>
      <c r="G748" s="49">
        <v>12650</v>
      </c>
      <c r="H748" s="50">
        <v>0</v>
      </c>
      <c r="I748" s="32">
        <v>25</v>
      </c>
      <c r="J748" s="94">
        <v>363.06</v>
      </c>
      <c r="K748" s="59">
        <f>+G748*7.1%</f>
        <v>898.14999999999986</v>
      </c>
      <c r="L748" s="59">
        <f>+G748*1.1%</f>
        <v>139.15</v>
      </c>
      <c r="M748" s="94">
        <v>384.56</v>
      </c>
      <c r="N748" s="51">
        <f t="shared" si="111"/>
        <v>896.8850000000001</v>
      </c>
      <c r="O748" s="51"/>
      <c r="P748" s="51">
        <f t="shared" si="114"/>
        <v>747.62</v>
      </c>
      <c r="Q748" s="32">
        <f t="shared" si="115"/>
        <v>772.62</v>
      </c>
      <c r="R748" s="51">
        <f t="shared" si="116"/>
        <v>1934.1849999999999</v>
      </c>
      <c r="S748" s="51">
        <f t="shared" si="110"/>
        <v>11877.38</v>
      </c>
      <c r="T748" s="55" t="s">
        <v>45</v>
      </c>
    </row>
    <row r="749" spans="1:4860" s="15" customFormat="1" x14ac:dyDescent="0.25">
      <c r="A749" s="90">
        <v>744</v>
      </c>
      <c r="B749" s="68" t="s">
        <v>591</v>
      </c>
      <c r="C749" s="110" t="s">
        <v>943</v>
      </c>
      <c r="D749" s="68" t="s">
        <v>369</v>
      </c>
      <c r="E749" s="68" t="s">
        <v>866</v>
      </c>
      <c r="F749" s="73" t="s">
        <v>951</v>
      </c>
      <c r="G749" s="69">
        <v>85000</v>
      </c>
      <c r="H749" s="69">
        <v>8576.99</v>
      </c>
      <c r="I749" s="32">
        <v>25</v>
      </c>
      <c r="J749" s="98">
        <v>2439.5</v>
      </c>
      <c r="K749" s="70">
        <f t="shared" si="113"/>
        <v>6034.9999999999991</v>
      </c>
      <c r="L749" s="70">
        <f t="shared" si="112"/>
        <v>935.00000000000011</v>
      </c>
      <c r="M749" s="98">
        <v>2584</v>
      </c>
      <c r="N749" s="71">
        <f t="shared" si="111"/>
        <v>6026.5</v>
      </c>
      <c r="O749" s="71"/>
      <c r="P749" s="71">
        <f t="shared" si="114"/>
        <v>5023.5</v>
      </c>
      <c r="Q749" s="72">
        <f t="shared" si="115"/>
        <v>13625.49</v>
      </c>
      <c r="R749" s="71">
        <f t="shared" si="116"/>
        <v>12996.5</v>
      </c>
      <c r="S749" s="71">
        <f t="shared" si="110"/>
        <v>71374.509999999995</v>
      </c>
      <c r="T749" s="74" t="s">
        <v>45</v>
      </c>
    </row>
    <row r="750" spans="1:4860" s="14" customFormat="1" x14ac:dyDescent="0.25">
      <c r="A750" s="90">
        <v>745</v>
      </c>
      <c r="B750" s="28" t="s">
        <v>621</v>
      </c>
      <c r="C750" s="104" t="s">
        <v>943</v>
      </c>
      <c r="D750" s="28" t="s">
        <v>369</v>
      </c>
      <c r="E750" s="28" t="s">
        <v>153</v>
      </c>
      <c r="F750" s="29" t="s">
        <v>951</v>
      </c>
      <c r="G750" s="30">
        <v>70000</v>
      </c>
      <c r="H750" s="30">
        <v>5368.48</v>
      </c>
      <c r="I750" s="32">
        <v>25</v>
      </c>
      <c r="J750" s="53">
        <v>2009</v>
      </c>
      <c r="K750" s="54">
        <f t="shared" si="113"/>
        <v>4970</v>
      </c>
      <c r="L750" s="54">
        <f t="shared" si="112"/>
        <v>770.00000000000011</v>
      </c>
      <c r="M750" s="53">
        <v>2128</v>
      </c>
      <c r="N750" s="32">
        <f t="shared" si="111"/>
        <v>4963</v>
      </c>
      <c r="O750" s="32"/>
      <c r="P750" s="32">
        <f t="shared" si="114"/>
        <v>4137</v>
      </c>
      <c r="Q750" s="32">
        <f t="shared" si="115"/>
        <v>9530.48</v>
      </c>
      <c r="R750" s="32">
        <f t="shared" si="116"/>
        <v>10703</v>
      </c>
      <c r="S750" s="32">
        <f t="shared" si="110"/>
        <v>60469.520000000004</v>
      </c>
      <c r="T750" s="86" t="s">
        <v>45</v>
      </c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  <c r="AS750" s="13"/>
      <c r="AT750" s="13"/>
      <c r="AU750" s="13"/>
      <c r="AV750" s="13"/>
      <c r="AW750" s="13"/>
      <c r="AX750" s="13"/>
      <c r="AY750" s="13"/>
      <c r="AZ750" s="13"/>
      <c r="BA750" s="13"/>
      <c r="BB750" s="13"/>
      <c r="BC750" s="13"/>
      <c r="BD750" s="13"/>
      <c r="BE750" s="13"/>
      <c r="BF750" s="13"/>
      <c r="BG750" s="13"/>
      <c r="BH750" s="13"/>
      <c r="BI750" s="13"/>
      <c r="BJ750" s="13"/>
      <c r="BK750" s="13"/>
      <c r="BL750" s="13"/>
      <c r="BM750" s="13"/>
      <c r="BN750" s="13"/>
      <c r="BO750" s="13"/>
      <c r="BP750" s="13"/>
      <c r="BQ750" s="13"/>
      <c r="BR750" s="13"/>
      <c r="BS750" s="13"/>
      <c r="BT750" s="13"/>
      <c r="BU750" s="13"/>
      <c r="BV750" s="13"/>
      <c r="BW750" s="13"/>
      <c r="BX750" s="13"/>
      <c r="BY750" s="13"/>
      <c r="BZ750" s="13"/>
      <c r="CA750" s="13"/>
      <c r="CB750" s="13"/>
      <c r="CC750" s="13"/>
      <c r="CD750" s="13"/>
      <c r="CE750" s="13"/>
      <c r="CF750" s="13"/>
      <c r="CG750" s="13"/>
      <c r="CH750" s="13"/>
      <c r="CI750" s="13"/>
      <c r="CJ750" s="13"/>
      <c r="CK750" s="13"/>
      <c r="CL750" s="13"/>
      <c r="CM750" s="13"/>
      <c r="CN750" s="13"/>
      <c r="CO750" s="13"/>
      <c r="CP750" s="13"/>
      <c r="CQ750" s="13"/>
      <c r="CR750" s="13"/>
      <c r="CS750" s="13"/>
      <c r="CT750" s="13"/>
      <c r="CU750" s="13"/>
      <c r="CV750" s="13"/>
      <c r="CW750" s="13"/>
      <c r="CX750" s="13"/>
      <c r="CY750" s="13"/>
      <c r="CZ750" s="13"/>
      <c r="DA750" s="13"/>
      <c r="DB750" s="13"/>
      <c r="DC750" s="13"/>
      <c r="DD750" s="13"/>
      <c r="DE750" s="13"/>
      <c r="DF750" s="13"/>
      <c r="DG750" s="13"/>
      <c r="DH750" s="13"/>
      <c r="DI750" s="13"/>
      <c r="DJ750" s="13"/>
      <c r="DK750" s="13"/>
      <c r="DL750" s="13"/>
      <c r="DM750" s="13"/>
      <c r="DN750" s="13"/>
      <c r="DO750" s="13"/>
      <c r="DP750" s="13"/>
      <c r="DQ750" s="13"/>
      <c r="DR750" s="13"/>
      <c r="DS750" s="13"/>
      <c r="DT750" s="13"/>
      <c r="DU750" s="13"/>
      <c r="DV750" s="13"/>
      <c r="DW750" s="13"/>
      <c r="DX750" s="13"/>
      <c r="DY750" s="13"/>
      <c r="DZ750" s="13"/>
      <c r="EA750" s="13"/>
      <c r="EB750" s="13"/>
      <c r="EC750" s="13"/>
      <c r="ED750" s="13"/>
      <c r="EE750" s="13"/>
      <c r="EF750" s="13"/>
      <c r="EG750" s="13"/>
      <c r="EH750" s="13"/>
      <c r="EI750" s="13"/>
      <c r="EJ750" s="13"/>
      <c r="EK750" s="13"/>
      <c r="EL750" s="13"/>
      <c r="EM750" s="13"/>
      <c r="EN750" s="13"/>
      <c r="EO750" s="13"/>
      <c r="EP750" s="13"/>
      <c r="EQ750" s="13"/>
      <c r="ER750" s="13"/>
      <c r="ES750" s="13"/>
      <c r="ET750" s="13"/>
      <c r="EU750" s="13"/>
      <c r="EV750" s="13"/>
      <c r="EW750" s="13"/>
      <c r="EX750" s="13"/>
      <c r="EY750" s="13"/>
      <c r="EZ750" s="13"/>
      <c r="FA750" s="13"/>
      <c r="FB750" s="13"/>
      <c r="FC750" s="13"/>
      <c r="FD750" s="13"/>
      <c r="FE750" s="13"/>
      <c r="FF750" s="13"/>
      <c r="FG750" s="13"/>
      <c r="FH750" s="13"/>
      <c r="FI750" s="13"/>
      <c r="FJ750" s="13"/>
      <c r="FK750" s="13"/>
      <c r="FL750" s="13"/>
      <c r="FM750" s="13"/>
      <c r="FN750" s="13"/>
      <c r="FO750" s="13"/>
      <c r="FP750" s="13"/>
      <c r="FQ750" s="13"/>
      <c r="FR750" s="13"/>
      <c r="FS750" s="13"/>
      <c r="FT750" s="13"/>
      <c r="FU750" s="13"/>
      <c r="FV750" s="13"/>
      <c r="FW750" s="13"/>
      <c r="FX750" s="13"/>
      <c r="FY750" s="13"/>
      <c r="FZ750" s="13"/>
      <c r="GA750" s="13"/>
      <c r="GB750" s="13"/>
      <c r="GC750" s="13"/>
      <c r="GD750" s="13"/>
      <c r="GE750" s="13"/>
      <c r="GF750" s="13"/>
      <c r="GG750" s="13"/>
      <c r="GH750" s="13"/>
      <c r="GI750" s="13"/>
      <c r="GJ750" s="13"/>
      <c r="GK750" s="13"/>
      <c r="GL750" s="13"/>
      <c r="GM750" s="13"/>
      <c r="GN750" s="13"/>
      <c r="GO750" s="13"/>
      <c r="GP750" s="13"/>
      <c r="GQ750" s="13"/>
      <c r="GR750" s="13"/>
      <c r="GS750" s="13"/>
      <c r="GT750" s="13"/>
      <c r="GU750" s="13"/>
      <c r="GV750" s="13"/>
      <c r="GW750" s="13"/>
      <c r="GX750" s="13"/>
      <c r="GY750" s="13"/>
      <c r="GZ750" s="13"/>
      <c r="HA750" s="13"/>
      <c r="HB750" s="13"/>
      <c r="HC750" s="13"/>
      <c r="HD750" s="13"/>
      <c r="HE750" s="13"/>
      <c r="HF750" s="13"/>
      <c r="HG750" s="13"/>
      <c r="HH750" s="13"/>
      <c r="HI750" s="13"/>
      <c r="HJ750" s="13"/>
      <c r="HK750" s="13"/>
      <c r="HL750" s="13"/>
      <c r="HM750" s="13"/>
      <c r="HN750" s="13"/>
      <c r="HO750" s="13"/>
      <c r="HP750" s="13"/>
      <c r="HQ750" s="13"/>
      <c r="HR750" s="13"/>
      <c r="HS750" s="13"/>
      <c r="HT750" s="13"/>
      <c r="HU750" s="13"/>
      <c r="HV750" s="13"/>
      <c r="HW750" s="13"/>
      <c r="HX750" s="13"/>
      <c r="HY750" s="13"/>
      <c r="HZ750" s="13"/>
      <c r="IA750" s="13"/>
      <c r="IB750" s="13"/>
      <c r="IC750" s="13"/>
      <c r="ID750" s="13"/>
      <c r="IE750" s="13"/>
      <c r="IF750" s="13"/>
      <c r="IG750" s="13"/>
      <c r="IH750" s="13"/>
      <c r="II750" s="13"/>
      <c r="IJ750" s="13"/>
      <c r="IK750" s="13"/>
      <c r="IL750" s="13"/>
      <c r="IM750" s="13"/>
      <c r="IN750" s="13"/>
      <c r="IO750" s="13"/>
      <c r="IP750" s="13"/>
      <c r="IQ750" s="13"/>
      <c r="IR750" s="13"/>
      <c r="IS750" s="13"/>
      <c r="IT750" s="13"/>
      <c r="IU750" s="13"/>
      <c r="IV750" s="13"/>
      <c r="IW750" s="13"/>
      <c r="IX750" s="13"/>
      <c r="IY750" s="13"/>
      <c r="IZ750" s="13"/>
      <c r="JA750" s="13"/>
      <c r="JB750" s="13"/>
      <c r="JC750" s="13"/>
      <c r="JD750" s="13"/>
      <c r="JE750" s="13"/>
      <c r="JF750" s="13"/>
      <c r="JG750" s="13"/>
      <c r="JH750" s="13"/>
      <c r="JI750" s="13"/>
      <c r="JJ750" s="13"/>
      <c r="JK750" s="13"/>
      <c r="JL750" s="13"/>
      <c r="JM750" s="13"/>
      <c r="JN750" s="13"/>
      <c r="JO750" s="13"/>
      <c r="JP750" s="13"/>
      <c r="JQ750" s="13"/>
      <c r="JR750" s="13"/>
      <c r="JS750" s="13"/>
      <c r="JT750" s="13"/>
      <c r="JU750" s="13"/>
      <c r="JV750" s="13"/>
      <c r="JW750" s="13"/>
      <c r="JX750" s="13"/>
      <c r="JY750" s="13"/>
      <c r="JZ750" s="13"/>
      <c r="KA750" s="13"/>
      <c r="KB750" s="13"/>
      <c r="KC750" s="13"/>
      <c r="KD750" s="13"/>
      <c r="KE750" s="13"/>
      <c r="KF750" s="13"/>
      <c r="KG750" s="13"/>
      <c r="KH750" s="13"/>
      <c r="KI750" s="13"/>
      <c r="KJ750" s="13"/>
      <c r="KK750" s="13"/>
      <c r="KL750" s="13"/>
      <c r="KM750" s="13"/>
      <c r="KN750" s="13"/>
      <c r="KO750" s="13"/>
      <c r="KP750" s="13"/>
      <c r="KQ750" s="13"/>
      <c r="KR750" s="13"/>
      <c r="KS750" s="13"/>
      <c r="KT750" s="13"/>
      <c r="KU750" s="13"/>
      <c r="KV750" s="13"/>
      <c r="KW750" s="13"/>
      <c r="KX750" s="13"/>
      <c r="KY750" s="13"/>
      <c r="KZ750" s="13"/>
      <c r="LA750" s="13"/>
      <c r="LB750" s="13"/>
      <c r="LC750" s="13"/>
      <c r="LD750" s="13"/>
      <c r="LE750" s="13"/>
      <c r="LF750" s="13"/>
      <c r="LG750" s="13"/>
      <c r="LH750" s="13"/>
      <c r="LI750" s="13"/>
      <c r="LJ750" s="13"/>
      <c r="LK750" s="13"/>
      <c r="LL750" s="13"/>
      <c r="LM750" s="13"/>
      <c r="LN750" s="13"/>
      <c r="LO750" s="13"/>
      <c r="LP750" s="13"/>
      <c r="LQ750" s="13"/>
      <c r="LR750" s="13"/>
      <c r="LS750" s="13"/>
      <c r="LT750" s="13"/>
      <c r="LU750" s="13"/>
      <c r="LV750" s="13"/>
      <c r="LW750" s="13"/>
      <c r="LX750" s="13"/>
      <c r="LY750" s="13"/>
      <c r="LZ750" s="13"/>
      <c r="MA750" s="13"/>
      <c r="MB750" s="13"/>
      <c r="MC750" s="13"/>
      <c r="MD750" s="13"/>
      <c r="ME750" s="13"/>
      <c r="MF750" s="13"/>
      <c r="MG750" s="13"/>
      <c r="MH750" s="13"/>
      <c r="MI750" s="13"/>
      <c r="MJ750" s="13"/>
      <c r="MK750" s="13"/>
      <c r="ML750" s="13"/>
      <c r="MM750" s="13"/>
      <c r="MN750" s="13"/>
      <c r="MO750" s="13"/>
      <c r="MP750" s="13"/>
      <c r="MQ750" s="13"/>
      <c r="MR750" s="13"/>
      <c r="MS750" s="13"/>
      <c r="MT750" s="13"/>
      <c r="MU750" s="13"/>
      <c r="MV750" s="13"/>
      <c r="MW750" s="13"/>
      <c r="MX750" s="13"/>
      <c r="MY750" s="13"/>
      <c r="MZ750" s="13"/>
      <c r="NA750" s="13"/>
      <c r="NB750" s="13"/>
      <c r="NC750" s="13"/>
      <c r="ND750" s="13"/>
      <c r="NE750" s="13"/>
      <c r="NF750" s="13"/>
      <c r="NG750" s="13"/>
      <c r="NH750" s="13"/>
      <c r="NI750" s="13"/>
      <c r="NJ750" s="13"/>
      <c r="NK750" s="13"/>
      <c r="NL750" s="13"/>
      <c r="NM750" s="13"/>
      <c r="NN750" s="13"/>
      <c r="NO750" s="13"/>
      <c r="NP750" s="13"/>
      <c r="NQ750" s="13"/>
      <c r="NR750" s="13"/>
      <c r="NS750" s="13"/>
      <c r="NT750" s="13"/>
      <c r="NU750" s="13"/>
      <c r="NV750" s="13"/>
      <c r="NW750" s="13"/>
      <c r="NX750" s="13"/>
      <c r="NY750" s="13"/>
      <c r="NZ750" s="13"/>
      <c r="OA750" s="13"/>
      <c r="OB750" s="13"/>
      <c r="OC750" s="13"/>
      <c r="OD750" s="13"/>
      <c r="OE750" s="13"/>
      <c r="OF750" s="13"/>
      <c r="OG750" s="13"/>
      <c r="OH750" s="13"/>
      <c r="OI750" s="13"/>
      <c r="OJ750" s="13"/>
      <c r="OK750" s="13"/>
      <c r="OL750" s="13"/>
      <c r="OM750" s="13"/>
      <c r="ON750" s="13"/>
      <c r="OO750" s="13"/>
      <c r="OP750" s="13"/>
      <c r="OQ750" s="13"/>
      <c r="OR750" s="13"/>
      <c r="OS750" s="13"/>
      <c r="OT750" s="13"/>
      <c r="OU750" s="13"/>
      <c r="OV750" s="13"/>
      <c r="OW750" s="13"/>
      <c r="OX750" s="13"/>
      <c r="OY750" s="13"/>
      <c r="OZ750" s="13"/>
      <c r="PA750" s="13"/>
      <c r="PB750" s="13"/>
      <c r="PC750" s="13"/>
      <c r="PD750" s="13"/>
      <c r="PE750" s="13"/>
      <c r="PF750" s="13"/>
      <c r="PG750" s="13"/>
      <c r="PH750" s="13"/>
      <c r="PI750" s="13"/>
      <c r="PJ750" s="13"/>
      <c r="PK750" s="13"/>
      <c r="PL750" s="13"/>
      <c r="PM750" s="13"/>
      <c r="PN750" s="13"/>
      <c r="PO750" s="13"/>
      <c r="PP750" s="13"/>
      <c r="PQ750" s="13"/>
      <c r="PR750" s="13"/>
      <c r="PS750" s="13"/>
      <c r="PT750" s="13"/>
      <c r="PU750" s="13"/>
      <c r="PV750" s="13"/>
      <c r="PW750" s="13"/>
      <c r="PX750" s="13"/>
      <c r="PY750" s="13"/>
      <c r="PZ750" s="13"/>
      <c r="QA750" s="13"/>
      <c r="QB750" s="13"/>
      <c r="QC750" s="13"/>
      <c r="QD750" s="13"/>
      <c r="QE750" s="13"/>
      <c r="QF750" s="13"/>
      <c r="QG750" s="13"/>
      <c r="QH750" s="13"/>
      <c r="QI750" s="13"/>
      <c r="QJ750" s="13"/>
      <c r="QK750" s="13"/>
      <c r="QL750" s="13"/>
      <c r="QM750" s="13"/>
      <c r="QN750" s="13"/>
      <c r="QO750" s="13"/>
      <c r="QP750" s="13"/>
      <c r="QQ750" s="13"/>
      <c r="QR750" s="13"/>
      <c r="QS750" s="13"/>
      <c r="QT750" s="13"/>
      <c r="QU750" s="13"/>
      <c r="QV750" s="13"/>
      <c r="QW750" s="13"/>
      <c r="QX750" s="13"/>
      <c r="QY750" s="13"/>
      <c r="QZ750" s="13"/>
      <c r="RA750" s="13"/>
      <c r="RB750" s="13"/>
      <c r="RC750" s="13"/>
      <c r="RD750" s="13"/>
      <c r="RE750" s="13"/>
      <c r="RF750" s="13"/>
      <c r="RG750" s="13"/>
      <c r="RH750" s="13"/>
      <c r="RI750" s="13"/>
      <c r="RJ750" s="13"/>
      <c r="RK750" s="13"/>
      <c r="RL750" s="13"/>
      <c r="RM750" s="13"/>
      <c r="RN750" s="13"/>
      <c r="RO750" s="13"/>
      <c r="RP750" s="13"/>
      <c r="RQ750" s="13"/>
      <c r="RR750" s="13"/>
      <c r="RS750" s="13"/>
      <c r="RT750" s="13"/>
      <c r="RU750" s="13"/>
      <c r="RV750" s="13"/>
      <c r="RW750" s="13"/>
      <c r="RX750" s="13"/>
      <c r="RY750" s="13"/>
      <c r="RZ750" s="13"/>
      <c r="SA750" s="13"/>
      <c r="SB750" s="13"/>
      <c r="SC750" s="13"/>
      <c r="SD750" s="13"/>
      <c r="SE750" s="13"/>
      <c r="SF750" s="13"/>
      <c r="SG750" s="13"/>
      <c r="SH750" s="13"/>
      <c r="SI750" s="13"/>
      <c r="SJ750" s="13"/>
      <c r="SK750" s="13"/>
      <c r="SL750" s="13"/>
      <c r="SM750" s="13"/>
      <c r="SN750" s="13"/>
      <c r="SO750" s="13"/>
      <c r="SP750" s="13"/>
      <c r="SQ750" s="13"/>
      <c r="SR750" s="13"/>
      <c r="SS750" s="13"/>
      <c r="ST750" s="13"/>
      <c r="SU750" s="13"/>
      <c r="SV750" s="13"/>
      <c r="SW750" s="13"/>
      <c r="SX750" s="13"/>
      <c r="SY750" s="13"/>
      <c r="SZ750" s="13"/>
      <c r="TA750" s="13"/>
      <c r="TB750" s="13"/>
      <c r="TC750" s="13"/>
      <c r="TD750" s="13"/>
      <c r="TE750" s="13"/>
      <c r="TF750" s="13"/>
      <c r="TG750" s="13"/>
      <c r="TH750" s="13"/>
      <c r="TI750" s="13"/>
      <c r="TJ750" s="13"/>
      <c r="TK750" s="13"/>
      <c r="TL750" s="13"/>
      <c r="TM750" s="13"/>
      <c r="TN750" s="13"/>
      <c r="TO750" s="13"/>
      <c r="TP750" s="13"/>
      <c r="TQ750" s="13"/>
      <c r="TR750" s="13"/>
      <c r="TS750" s="13"/>
      <c r="TT750" s="13"/>
      <c r="TU750" s="13"/>
      <c r="TV750" s="13"/>
      <c r="TW750" s="13"/>
      <c r="TX750" s="13"/>
      <c r="TY750" s="13"/>
      <c r="TZ750" s="13"/>
      <c r="UA750" s="13"/>
      <c r="UB750" s="13"/>
      <c r="UC750" s="13"/>
      <c r="UD750" s="13"/>
      <c r="UE750" s="13"/>
      <c r="UF750" s="13"/>
      <c r="UG750" s="13"/>
      <c r="UH750" s="13"/>
      <c r="UI750" s="13"/>
      <c r="UJ750" s="13"/>
      <c r="UK750" s="13"/>
      <c r="UL750" s="13"/>
      <c r="UM750" s="13"/>
      <c r="UN750" s="13"/>
      <c r="UO750" s="13"/>
      <c r="UP750" s="13"/>
      <c r="UQ750" s="13"/>
      <c r="UR750" s="13"/>
      <c r="US750" s="13"/>
      <c r="UT750" s="13"/>
      <c r="UU750" s="13"/>
      <c r="UV750" s="13"/>
      <c r="UW750" s="13"/>
      <c r="UX750" s="13"/>
      <c r="UY750" s="13"/>
      <c r="UZ750" s="13"/>
      <c r="VA750" s="13"/>
      <c r="VB750" s="13"/>
      <c r="VC750" s="13"/>
      <c r="VD750" s="13"/>
      <c r="VE750" s="13"/>
      <c r="VF750" s="13"/>
      <c r="VG750" s="13"/>
      <c r="VH750" s="13"/>
      <c r="VI750" s="13"/>
      <c r="VJ750" s="13"/>
      <c r="VK750" s="13"/>
      <c r="VL750" s="13"/>
      <c r="VM750" s="13"/>
      <c r="VN750" s="13"/>
      <c r="VO750" s="13"/>
      <c r="VP750" s="13"/>
      <c r="VQ750" s="13"/>
      <c r="VR750" s="13"/>
      <c r="VS750" s="13"/>
      <c r="VT750" s="13"/>
      <c r="VU750" s="13"/>
      <c r="VV750" s="13"/>
      <c r="VW750" s="13"/>
      <c r="VX750" s="13"/>
      <c r="VY750" s="13"/>
      <c r="VZ750" s="13"/>
      <c r="WA750" s="13"/>
      <c r="WB750" s="13"/>
      <c r="WC750" s="13"/>
      <c r="WD750" s="13"/>
      <c r="WE750" s="13"/>
      <c r="WF750" s="13"/>
      <c r="WG750" s="13"/>
      <c r="WH750" s="13"/>
      <c r="WI750" s="13"/>
      <c r="WJ750" s="13"/>
      <c r="WK750" s="13"/>
      <c r="WL750" s="13"/>
      <c r="WM750" s="13"/>
      <c r="WN750" s="13"/>
      <c r="WO750" s="13"/>
      <c r="WP750" s="13"/>
      <c r="WQ750" s="13"/>
      <c r="WR750" s="13"/>
      <c r="WS750" s="13"/>
      <c r="WT750" s="13"/>
      <c r="WU750" s="13"/>
      <c r="WV750" s="13"/>
      <c r="WW750" s="13"/>
      <c r="WX750" s="13"/>
      <c r="WY750" s="13"/>
      <c r="WZ750" s="13"/>
      <c r="XA750" s="13"/>
      <c r="XB750" s="13"/>
      <c r="XC750" s="13"/>
      <c r="XD750" s="13"/>
      <c r="XE750" s="13"/>
      <c r="XF750" s="13"/>
      <c r="XG750" s="13"/>
      <c r="XH750" s="13"/>
      <c r="XI750" s="13"/>
      <c r="XJ750" s="13"/>
      <c r="XK750" s="13"/>
      <c r="XL750" s="13"/>
      <c r="XM750" s="13"/>
      <c r="XN750" s="13"/>
      <c r="XO750" s="13"/>
      <c r="XP750" s="13"/>
      <c r="XQ750" s="13"/>
      <c r="XR750" s="13"/>
      <c r="XS750" s="13"/>
      <c r="XT750" s="13"/>
      <c r="XU750" s="13"/>
      <c r="XV750" s="13"/>
      <c r="XW750" s="13"/>
      <c r="XX750" s="13"/>
      <c r="XY750" s="13"/>
      <c r="XZ750" s="13"/>
      <c r="YA750" s="13"/>
      <c r="YB750" s="13"/>
      <c r="YC750" s="13"/>
      <c r="YD750" s="13"/>
      <c r="YE750" s="13"/>
      <c r="YF750" s="13"/>
      <c r="YG750" s="13"/>
      <c r="YH750" s="13"/>
      <c r="YI750" s="13"/>
      <c r="YJ750" s="13"/>
      <c r="YK750" s="13"/>
      <c r="YL750" s="13"/>
      <c r="YM750" s="13"/>
      <c r="YN750" s="13"/>
      <c r="YO750" s="13"/>
      <c r="YP750" s="13"/>
      <c r="YQ750" s="13"/>
      <c r="YR750" s="13"/>
      <c r="YS750" s="13"/>
      <c r="YT750" s="13"/>
      <c r="YU750" s="13"/>
      <c r="YV750" s="13"/>
      <c r="YW750" s="13"/>
      <c r="YX750" s="13"/>
      <c r="YY750" s="13"/>
      <c r="YZ750" s="13"/>
      <c r="ZA750" s="13"/>
      <c r="ZB750" s="13"/>
      <c r="ZC750" s="13"/>
      <c r="ZD750" s="13"/>
      <c r="ZE750" s="13"/>
      <c r="ZF750" s="13"/>
      <c r="ZG750" s="13"/>
      <c r="ZH750" s="13"/>
      <c r="ZI750" s="13"/>
      <c r="ZJ750" s="13"/>
      <c r="ZK750" s="13"/>
      <c r="ZL750" s="13"/>
      <c r="ZM750" s="13"/>
      <c r="ZN750" s="13"/>
      <c r="ZO750" s="13"/>
      <c r="ZP750" s="13"/>
      <c r="ZQ750" s="13"/>
      <c r="ZR750" s="13"/>
      <c r="ZS750" s="13"/>
      <c r="ZT750" s="13"/>
      <c r="ZU750" s="13"/>
      <c r="ZV750" s="13"/>
      <c r="ZW750" s="13"/>
      <c r="ZX750" s="13"/>
      <c r="ZY750" s="13"/>
      <c r="ZZ750" s="13"/>
      <c r="AAA750" s="13"/>
      <c r="AAB750" s="13"/>
      <c r="AAC750" s="13"/>
      <c r="AAD750" s="13"/>
      <c r="AAE750" s="13"/>
      <c r="AAF750" s="13"/>
      <c r="AAG750" s="13"/>
      <c r="AAH750" s="13"/>
      <c r="AAI750" s="13"/>
      <c r="AAJ750" s="13"/>
      <c r="AAK750" s="13"/>
      <c r="AAL750" s="13"/>
      <c r="AAM750" s="13"/>
      <c r="AAN750" s="13"/>
      <c r="AAO750" s="13"/>
      <c r="AAP750" s="13"/>
      <c r="AAQ750" s="13"/>
      <c r="AAR750" s="13"/>
      <c r="AAS750" s="13"/>
      <c r="AAT750" s="13"/>
      <c r="AAU750" s="13"/>
      <c r="AAV750" s="13"/>
      <c r="AAW750" s="13"/>
      <c r="AAX750" s="13"/>
      <c r="AAY750" s="13"/>
      <c r="AAZ750" s="13"/>
      <c r="ABA750" s="13"/>
      <c r="ABB750" s="13"/>
      <c r="ABC750" s="13"/>
      <c r="ABD750" s="13"/>
      <c r="ABE750" s="13"/>
      <c r="ABF750" s="13"/>
      <c r="ABG750" s="13"/>
      <c r="ABH750" s="13"/>
      <c r="ABI750" s="13"/>
      <c r="ABJ750" s="13"/>
      <c r="ABK750" s="13"/>
      <c r="ABL750" s="13"/>
      <c r="ABM750" s="13"/>
      <c r="ABN750" s="13"/>
      <c r="ABO750" s="13"/>
      <c r="ABP750" s="13"/>
      <c r="ABQ750" s="13"/>
      <c r="ABR750" s="13"/>
      <c r="ABS750" s="13"/>
      <c r="ABT750" s="13"/>
      <c r="ABU750" s="13"/>
      <c r="ABV750" s="13"/>
      <c r="ABW750" s="13"/>
      <c r="ABX750" s="13"/>
      <c r="ABY750" s="13"/>
      <c r="ABZ750" s="13"/>
      <c r="ACA750" s="13"/>
      <c r="ACB750" s="13"/>
      <c r="ACC750" s="13"/>
      <c r="ACD750" s="13"/>
      <c r="ACE750" s="13"/>
      <c r="ACF750" s="13"/>
      <c r="ACG750" s="13"/>
      <c r="ACH750" s="13"/>
      <c r="ACI750" s="13"/>
      <c r="ACJ750" s="13"/>
      <c r="ACK750" s="13"/>
      <c r="ACL750" s="13"/>
      <c r="ACM750" s="13"/>
      <c r="ACN750" s="13"/>
      <c r="ACO750" s="13"/>
      <c r="ACP750" s="13"/>
      <c r="ACQ750" s="13"/>
      <c r="ACR750" s="13"/>
      <c r="ACS750" s="13"/>
      <c r="ACT750" s="13"/>
      <c r="ACU750" s="13"/>
      <c r="ACV750" s="13"/>
      <c r="ACW750" s="13"/>
      <c r="ACX750" s="13"/>
      <c r="ACY750" s="13"/>
      <c r="ACZ750" s="13"/>
      <c r="ADA750" s="13"/>
      <c r="ADB750" s="13"/>
      <c r="ADC750" s="13"/>
      <c r="ADD750" s="13"/>
      <c r="ADE750" s="13"/>
      <c r="ADF750" s="13"/>
      <c r="ADG750" s="13"/>
      <c r="ADH750" s="13"/>
      <c r="ADI750" s="13"/>
      <c r="ADJ750" s="13"/>
      <c r="ADK750" s="13"/>
      <c r="ADL750" s="13"/>
      <c r="ADM750" s="13"/>
      <c r="ADN750" s="13"/>
      <c r="ADO750" s="13"/>
      <c r="ADP750" s="13"/>
      <c r="ADQ750" s="13"/>
      <c r="ADR750" s="13"/>
      <c r="ADS750" s="13"/>
      <c r="ADT750" s="13"/>
      <c r="ADU750" s="13"/>
      <c r="ADV750" s="13"/>
      <c r="ADW750" s="13"/>
      <c r="ADX750" s="13"/>
      <c r="ADY750" s="13"/>
      <c r="ADZ750" s="13"/>
      <c r="AEA750" s="13"/>
      <c r="AEB750" s="13"/>
      <c r="AEC750" s="13"/>
      <c r="AED750" s="13"/>
      <c r="AEE750" s="13"/>
      <c r="AEF750" s="13"/>
      <c r="AEG750" s="13"/>
      <c r="AEH750" s="13"/>
      <c r="AEI750" s="13"/>
      <c r="AEJ750" s="13"/>
      <c r="AEK750" s="13"/>
      <c r="AEL750" s="13"/>
      <c r="AEM750" s="13"/>
      <c r="AEN750" s="13"/>
      <c r="AEO750" s="13"/>
      <c r="AEP750" s="13"/>
      <c r="AEQ750" s="13"/>
      <c r="AER750" s="13"/>
      <c r="AES750" s="13"/>
      <c r="AET750" s="13"/>
      <c r="AEU750" s="13"/>
      <c r="AEV750" s="13"/>
      <c r="AEW750" s="13"/>
      <c r="AEX750" s="13"/>
      <c r="AEY750" s="13"/>
      <c r="AEZ750" s="13"/>
      <c r="AFA750" s="13"/>
      <c r="AFB750" s="13"/>
      <c r="AFC750" s="13"/>
      <c r="AFD750" s="13"/>
      <c r="AFE750" s="13"/>
      <c r="AFF750" s="13"/>
      <c r="AFG750" s="13"/>
      <c r="AFH750" s="13"/>
      <c r="AFI750" s="13"/>
      <c r="AFJ750" s="13"/>
      <c r="AFK750" s="13"/>
      <c r="AFL750" s="13"/>
      <c r="AFM750" s="13"/>
      <c r="AFN750" s="13"/>
      <c r="AFO750" s="13"/>
      <c r="AFP750" s="13"/>
      <c r="AFQ750" s="13"/>
      <c r="AFR750" s="13"/>
      <c r="AFS750" s="13"/>
      <c r="AFT750" s="13"/>
      <c r="AFU750" s="13"/>
      <c r="AFV750" s="13"/>
      <c r="AFW750" s="13"/>
      <c r="AFX750" s="13"/>
      <c r="AFY750" s="13"/>
      <c r="AFZ750" s="13"/>
      <c r="AGA750" s="13"/>
      <c r="AGB750" s="13"/>
      <c r="AGC750" s="13"/>
      <c r="AGD750" s="13"/>
      <c r="AGE750" s="13"/>
      <c r="AGF750" s="13"/>
      <c r="AGG750" s="13"/>
      <c r="AGH750" s="13"/>
      <c r="AGI750" s="13"/>
      <c r="AGJ750" s="13"/>
      <c r="AGK750" s="13"/>
      <c r="AGL750" s="13"/>
      <c r="AGM750" s="13"/>
      <c r="AGN750" s="13"/>
      <c r="AGO750" s="13"/>
      <c r="AGP750" s="13"/>
      <c r="AGQ750" s="13"/>
      <c r="AGR750" s="13"/>
      <c r="AGS750" s="13"/>
      <c r="AGT750" s="13"/>
      <c r="AGU750" s="13"/>
      <c r="AGV750" s="13"/>
      <c r="AGW750" s="13"/>
      <c r="AGX750" s="13"/>
      <c r="AGY750" s="13"/>
      <c r="AGZ750" s="13"/>
      <c r="AHA750" s="13"/>
      <c r="AHB750" s="13"/>
      <c r="AHC750" s="13"/>
      <c r="AHD750" s="13"/>
      <c r="AHE750" s="13"/>
      <c r="AHF750" s="13"/>
      <c r="AHG750" s="13"/>
      <c r="AHH750" s="13"/>
      <c r="AHI750" s="13"/>
      <c r="AHJ750" s="13"/>
      <c r="AHK750" s="13"/>
      <c r="AHL750" s="13"/>
      <c r="AHM750" s="13"/>
      <c r="AHN750" s="13"/>
      <c r="AHO750" s="13"/>
      <c r="AHP750" s="13"/>
      <c r="AHQ750" s="13"/>
      <c r="AHR750" s="13"/>
      <c r="AHS750" s="13"/>
      <c r="AHT750" s="13"/>
      <c r="AHU750" s="13"/>
      <c r="AHV750" s="13"/>
      <c r="AHW750" s="13"/>
      <c r="AHX750" s="13"/>
      <c r="AHY750" s="13"/>
      <c r="AHZ750" s="13"/>
      <c r="AIA750" s="13"/>
      <c r="AIB750" s="13"/>
      <c r="AIC750" s="13"/>
      <c r="AID750" s="13"/>
      <c r="AIE750" s="13"/>
      <c r="AIF750" s="13"/>
      <c r="AIG750" s="13"/>
      <c r="AIH750" s="13"/>
      <c r="AII750" s="13"/>
      <c r="AIJ750" s="13"/>
      <c r="AIK750" s="13"/>
      <c r="AIL750" s="13"/>
      <c r="AIM750" s="13"/>
      <c r="AIN750" s="13"/>
      <c r="AIO750" s="13"/>
      <c r="AIP750" s="13"/>
      <c r="AIQ750" s="13"/>
      <c r="AIR750" s="13"/>
      <c r="AIS750" s="13"/>
      <c r="AIT750" s="13"/>
      <c r="AIU750" s="13"/>
      <c r="AIV750" s="13"/>
      <c r="AIW750" s="13"/>
      <c r="AIX750" s="13"/>
      <c r="AIY750" s="13"/>
      <c r="AIZ750" s="13"/>
      <c r="AJA750" s="13"/>
      <c r="AJB750" s="13"/>
      <c r="AJC750" s="13"/>
      <c r="AJD750" s="13"/>
      <c r="AJE750" s="13"/>
      <c r="AJF750" s="13"/>
      <c r="AJG750" s="13"/>
      <c r="AJH750" s="13"/>
      <c r="AJI750" s="13"/>
      <c r="AJJ750" s="13"/>
      <c r="AJK750" s="13"/>
      <c r="AJL750" s="13"/>
      <c r="AJM750" s="13"/>
      <c r="AJN750" s="13"/>
      <c r="AJO750" s="13"/>
      <c r="AJP750" s="13"/>
      <c r="AJQ750" s="13"/>
      <c r="AJR750" s="13"/>
      <c r="AJS750" s="13"/>
      <c r="AJT750" s="13"/>
      <c r="AJU750" s="13"/>
      <c r="AJV750" s="13"/>
      <c r="AJW750" s="13"/>
      <c r="AJX750" s="13"/>
      <c r="AJY750" s="13"/>
      <c r="AJZ750" s="13"/>
      <c r="AKA750" s="13"/>
      <c r="AKB750" s="13"/>
      <c r="AKC750" s="13"/>
      <c r="AKD750" s="13"/>
      <c r="AKE750" s="13"/>
      <c r="AKF750" s="13"/>
      <c r="AKG750" s="13"/>
      <c r="AKH750" s="13"/>
      <c r="AKI750" s="13"/>
      <c r="AKJ750" s="13"/>
      <c r="AKK750" s="13"/>
      <c r="AKL750" s="13"/>
      <c r="AKM750" s="13"/>
      <c r="AKN750" s="13"/>
      <c r="AKO750" s="13"/>
      <c r="AKP750" s="13"/>
      <c r="AKQ750" s="13"/>
      <c r="AKR750" s="13"/>
      <c r="AKS750" s="13"/>
      <c r="AKT750" s="13"/>
      <c r="AKU750" s="13"/>
      <c r="AKV750" s="13"/>
      <c r="AKW750" s="13"/>
      <c r="AKX750" s="13"/>
      <c r="AKY750" s="13"/>
      <c r="AKZ750" s="13"/>
      <c r="ALA750" s="13"/>
      <c r="ALB750" s="13"/>
      <c r="ALC750" s="13"/>
      <c r="ALD750" s="13"/>
      <c r="ALE750" s="13"/>
      <c r="ALF750" s="13"/>
      <c r="ALG750" s="13"/>
      <c r="ALH750" s="13"/>
      <c r="ALI750" s="13"/>
      <c r="ALJ750" s="13"/>
      <c r="ALK750" s="13"/>
      <c r="ALL750" s="13"/>
      <c r="ALM750" s="13"/>
      <c r="ALN750" s="13"/>
      <c r="ALO750" s="13"/>
      <c r="ALP750" s="13"/>
      <c r="ALQ750" s="13"/>
      <c r="ALR750" s="13"/>
      <c r="ALS750" s="13"/>
      <c r="ALT750" s="13"/>
      <c r="ALU750" s="13"/>
      <c r="ALV750" s="13"/>
      <c r="ALW750" s="13"/>
      <c r="ALX750" s="13"/>
      <c r="ALY750" s="13"/>
      <c r="ALZ750" s="13"/>
      <c r="AMA750" s="13"/>
      <c r="AMB750" s="13"/>
      <c r="AMC750" s="13"/>
      <c r="AMD750" s="13"/>
      <c r="AME750" s="13"/>
      <c r="AMF750" s="13"/>
      <c r="AMG750" s="13"/>
      <c r="AMH750" s="13"/>
      <c r="AMI750" s="13"/>
      <c r="AMJ750" s="13"/>
      <c r="AMK750" s="13"/>
      <c r="AML750" s="13"/>
      <c r="AMM750" s="13"/>
      <c r="AMN750" s="13"/>
      <c r="AMO750" s="13"/>
      <c r="AMP750" s="13"/>
      <c r="AMQ750" s="13"/>
      <c r="AMR750" s="13"/>
      <c r="AMS750" s="13"/>
      <c r="AMT750" s="13"/>
      <c r="AMU750" s="13"/>
      <c r="AMV750" s="13"/>
      <c r="AMW750" s="13"/>
      <c r="AMX750" s="13"/>
      <c r="AMY750" s="13"/>
      <c r="AMZ750" s="13"/>
      <c r="ANA750" s="13"/>
      <c r="ANB750" s="13"/>
      <c r="ANC750" s="13"/>
      <c r="AND750" s="13"/>
      <c r="ANE750" s="13"/>
      <c r="ANF750" s="13"/>
      <c r="ANG750" s="13"/>
      <c r="ANH750" s="13"/>
      <c r="ANI750" s="13"/>
      <c r="ANJ750" s="13"/>
      <c r="ANK750" s="13"/>
      <c r="ANL750" s="13"/>
      <c r="ANM750" s="13"/>
      <c r="ANN750" s="13"/>
      <c r="ANO750" s="13"/>
      <c r="ANP750" s="13"/>
      <c r="ANQ750" s="13"/>
      <c r="ANR750" s="13"/>
      <c r="ANS750" s="13"/>
      <c r="ANT750" s="13"/>
      <c r="ANU750" s="13"/>
      <c r="ANV750" s="13"/>
      <c r="ANW750" s="13"/>
      <c r="ANX750" s="13"/>
      <c r="ANY750" s="13"/>
      <c r="ANZ750" s="13"/>
      <c r="AOA750" s="13"/>
      <c r="AOB750" s="13"/>
      <c r="AOC750" s="13"/>
      <c r="AOD750" s="13"/>
      <c r="AOE750" s="13"/>
      <c r="AOF750" s="13"/>
      <c r="AOG750" s="13"/>
      <c r="AOH750" s="13"/>
      <c r="AOI750" s="13"/>
      <c r="AOJ750" s="13"/>
      <c r="AOK750" s="13"/>
      <c r="AOL750" s="13"/>
      <c r="AOM750" s="13"/>
      <c r="AON750" s="13"/>
      <c r="AOO750" s="13"/>
      <c r="AOP750" s="13"/>
      <c r="AOQ750" s="13"/>
      <c r="AOR750" s="13"/>
      <c r="AOS750" s="13"/>
      <c r="AOT750" s="13"/>
      <c r="AOU750" s="13"/>
      <c r="AOV750" s="13"/>
      <c r="AOW750" s="13"/>
      <c r="AOX750" s="13"/>
      <c r="AOY750" s="13"/>
      <c r="AOZ750" s="13"/>
      <c r="APA750" s="13"/>
      <c r="APB750" s="13"/>
      <c r="APC750" s="13"/>
      <c r="APD750" s="13"/>
      <c r="APE750" s="13"/>
      <c r="APF750" s="13"/>
      <c r="APG750" s="13"/>
      <c r="APH750" s="13"/>
      <c r="API750" s="13"/>
      <c r="APJ750" s="13"/>
      <c r="APK750" s="13"/>
      <c r="APL750" s="13"/>
      <c r="APM750" s="13"/>
      <c r="APN750" s="13"/>
      <c r="APO750" s="13"/>
      <c r="APP750" s="13"/>
      <c r="APQ750" s="13"/>
      <c r="APR750" s="13"/>
      <c r="APS750" s="13"/>
      <c r="APT750" s="13"/>
      <c r="APU750" s="13"/>
      <c r="APV750" s="13"/>
      <c r="APW750" s="13"/>
      <c r="APX750" s="13"/>
      <c r="APY750" s="13"/>
      <c r="APZ750" s="13"/>
      <c r="AQA750" s="13"/>
      <c r="AQB750" s="13"/>
      <c r="AQC750" s="13"/>
      <c r="AQD750" s="13"/>
      <c r="AQE750" s="13"/>
      <c r="AQF750" s="13"/>
      <c r="AQG750" s="13"/>
      <c r="AQH750" s="13"/>
      <c r="AQI750" s="13"/>
      <c r="AQJ750" s="13"/>
      <c r="AQK750" s="13"/>
      <c r="AQL750" s="13"/>
      <c r="AQM750" s="13"/>
      <c r="AQN750" s="13"/>
      <c r="AQO750" s="13"/>
      <c r="AQP750" s="13"/>
      <c r="AQQ750" s="13"/>
      <c r="AQR750" s="13"/>
      <c r="AQS750" s="13"/>
      <c r="AQT750" s="13"/>
      <c r="AQU750" s="13"/>
      <c r="AQV750" s="13"/>
      <c r="AQW750" s="13"/>
      <c r="AQX750" s="13"/>
      <c r="AQY750" s="13"/>
      <c r="AQZ750" s="13"/>
      <c r="ARA750" s="13"/>
      <c r="ARB750" s="13"/>
      <c r="ARC750" s="13"/>
      <c r="ARD750" s="13"/>
      <c r="ARE750" s="13"/>
      <c r="ARF750" s="13"/>
      <c r="ARG750" s="13"/>
      <c r="ARH750" s="13"/>
      <c r="ARI750" s="13"/>
      <c r="ARJ750" s="13"/>
      <c r="ARK750" s="13"/>
      <c r="ARL750" s="13"/>
      <c r="ARM750" s="13"/>
      <c r="ARN750" s="13"/>
      <c r="ARO750" s="13"/>
      <c r="ARP750" s="13"/>
      <c r="ARQ750" s="13"/>
      <c r="ARR750" s="13"/>
      <c r="ARS750" s="13"/>
      <c r="ART750" s="13"/>
      <c r="ARU750" s="13"/>
      <c r="ARV750" s="13"/>
      <c r="ARW750" s="13"/>
      <c r="ARX750" s="13"/>
      <c r="ARY750" s="13"/>
      <c r="ARZ750" s="13"/>
      <c r="ASA750" s="13"/>
      <c r="ASB750" s="13"/>
      <c r="ASC750" s="13"/>
      <c r="ASD750" s="13"/>
      <c r="ASE750" s="13"/>
      <c r="ASF750" s="13"/>
      <c r="ASG750" s="13"/>
      <c r="ASH750" s="13"/>
      <c r="ASI750" s="13"/>
      <c r="ASJ750" s="13"/>
      <c r="ASK750" s="13"/>
      <c r="ASL750" s="13"/>
      <c r="ASM750" s="13"/>
      <c r="ASN750" s="13"/>
      <c r="ASO750" s="13"/>
      <c r="ASP750" s="13"/>
      <c r="ASQ750" s="13"/>
      <c r="ASR750" s="13"/>
      <c r="ASS750" s="13"/>
      <c r="AST750" s="13"/>
      <c r="ASU750" s="13"/>
      <c r="ASV750" s="13"/>
      <c r="ASW750" s="13"/>
      <c r="ASX750" s="13"/>
      <c r="ASY750" s="13"/>
      <c r="ASZ750" s="13"/>
      <c r="ATA750" s="13"/>
      <c r="ATB750" s="13"/>
      <c r="ATC750" s="13"/>
      <c r="ATD750" s="13"/>
      <c r="ATE750" s="13"/>
      <c r="ATF750" s="13"/>
      <c r="ATG750" s="13"/>
      <c r="ATH750" s="13"/>
      <c r="ATI750" s="13"/>
      <c r="ATJ750" s="13"/>
      <c r="ATK750" s="13"/>
      <c r="ATL750" s="13"/>
      <c r="ATM750" s="13"/>
      <c r="ATN750" s="13"/>
      <c r="ATO750" s="13"/>
      <c r="ATP750" s="13"/>
      <c r="ATQ750" s="13"/>
      <c r="ATR750" s="13"/>
      <c r="ATS750" s="13"/>
      <c r="ATT750" s="13"/>
      <c r="ATU750" s="13"/>
      <c r="ATV750" s="13"/>
      <c r="ATW750" s="13"/>
      <c r="ATX750" s="13"/>
      <c r="ATY750" s="13"/>
      <c r="ATZ750" s="13"/>
      <c r="AUA750" s="13"/>
      <c r="AUB750" s="13"/>
      <c r="AUC750" s="13"/>
      <c r="AUD750" s="13"/>
      <c r="AUE750" s="13"/>
      <c r="AUF750" s="13"/>
      <c r="AUG750" s="13"/>
      <c r="AUH750" s="13"/>
      <c r="AUI750" s="13"/>
      <c r="AUJ750" s="13"/>
      <c r="AUK750" s="13"/>
      <c r="AUL750" s="13"/>
      <c r="AUM750" s="13"/>
      <c r="AUN750" s="13"/>
      <c r="AUO750" s="13"/>
      <c r="AUP750" s="13"/>
      <c r="AUQ750" s="13"/>
      <c r="AUR750" s="13"/>
      <c r="AUS750" s="13"/>
      <c r="AUT750" s="13"/>
      <c r="AUU750" s="13"/>
      <c r="AUV750" s="13"/>
      <c r="AUW750" s="13"/>
      <c r="AUX750" s="13"/>
      <c r="AUY750" s="13"/>
      <c r="AUZ750" s="13"/>
      <c r="AVA750" s="13"/>
      <c r="AVB750" s="13"/>
      <c r="AVC750" s="13"/>
      <c r="AVD750" s="13"/>
      <c r="AVE750" s="13"/>
      <c r="AVF750" s="13"/>
      <c r="AVG750" s="13"/>
      <c r="AVH750" s="13"/>
      <c r="AVI750" s="13"/>
      <c r="AVJ750" s="13"/>
      <c r="AVK750" s="13"/>
      <c r="AVL750" s="13"/>
      <c r="AVM750" s="13"/>
      <c r="AVN750" s="13"/>
      <c r="AVO750" s="13"/>
      <c r="AVP750" s="13"/>
      <c r="AVQ750" s="13"/>
      <c r="AVR750" s="13"/>
      <c r="AVS750" s="13"/>
      <c r="AVT750" s="13"/>
      <c r="AVU750" s="13"/>
      <c r="AVV750" s="13"/>
      <c r="AVW750" s="13"/>
      <c r="AVX750" s="13"/>
      <c r="AVY750" s="13"/>
      <c r="AVZ750" s="13"/>
      <c r="AWA750" s="13"/>
      <c r="AWB750" s="13"/>
      <c r="AWC750" s="13"/>
      <c r="AWD750" s="13"/>
      <c r="AWE750" s="13"/>
      <c r="AWF750" s="13"/>
      <c r="AWG750" s="13"/>
      <c r="AWH750" s="13"/>
      <c r="AWI750" s="13"/>
      <c r="AWJ750" s="13"/>
      <c r="AWK750" s="13"/>
      <c r="AWL750" s="13"/>
      <c r="AWM750" s="13"/>
      <c r="AWN750" s="13"/>
      <c r="AWO750" s="13"/>
      <c r="AWP750" s="13"/>
      <c r="AWQ750" s="13"/>
      <c r="AWR750" s="13"/>
      <c r="AWS750" s="13"/>
      <c r="AWT750" s="13"/>
      <c r="AWU750" s="13"/>
      <c r="AWV750" s="13"/>
      <c r="AWW750" s="13"/>
      <c r="AWX750" s="13"/>
      <c r="AWY750" s="13"/>
      <c r="AWZ750" s="13"/>
      <c r="AXA750" s="13"/>
      <c r="AXB750" s="13"/>
      <c r="AXC750" s="13"/>
      <c r="AXD750" s="13"/>
      <c r="AXE750" s="13"/>
      <c r="AXF750" s="13"/>
      <c r="AXG750" s="13"/>
      <c r="AXH750" s="13"/>
      <c r="AXI750" s="13"/>
      <c r="AXJ750" s="13"/>
      <c r="AXK750" s="13"/>
      <c r="AXL750" s="13"/>
      <c r="AXM750" s="13"/>
      <c r="AXN750" s="13"/>
      <c r="AXO750" s="13"/>
      <c r="AXP750" s="13"/>
      <c r="AXQ750" s="13"/>
      <c r="AXR750" s="13"/>
      <c r="AXS750" s="13"/>
      <c r="AXT750" s="13"/>
      <c r="AXU750" s="13"/>
      <c r="AXV750" s="13"/>
      <c r="AXW750" s="13"/>
      <c r="AXX750" s="13"/>
      <c r="AXY750" s="13"/>
      <c r="AXZ750" s="13"/>
      <c r="AYA750" s="13"/>
      <c r="AYB750" s="13"/>
      <c r="AYC750" s="13"/>
      <c r="AYD750" s="13"/>
      <c r="AYE750" s="13"/>
      <c r="AYF750" s="13"/>
      <c r="AYG750" s="13"/>
      <c r="AYH750" s="13"/>
      <c r="AYI750" s="13"/>
      <c r="AYJ750" s="13"/>
      <c r="AYK750" s="13"/>
      <c r="AYL750" s="13"/>
      <c r="AYM750" s="13"/>
      <c r="AYN750" s="13"/>
      <c r="AYO750" s="13"/>
      <c r="AYP750" s="13"/>
      <c r="AYQ750" s="13"/>
      <c r="AYR750" s="13"/>
      <c r="AYS750" s="13"/>
      <c r="AYT750" s="13"/>
      <c r="AYU750" s="13"/>
      <c r="AYV750" s="13"/>
      <c r="AYW750" s="13"/>
      <c r="AYX750" s="13"/>
      <c r="AYY750" s="13"/>
      <c r="AYZ750" s="13"/>
      <c r="AZA750" s="13"/>
      <c r="AZB750" s="13"/>
      <c r="AZC750" s="13"/>
      <c r="AZD750" s="13"/>
      <c r="AZE750" s="13"/>
      <c r="AZF750" s="13"/>
      <c r="AZG750" s="13"/>
      <c r="AZH750" s="13"/>
      <c r="AZI750" s="13"/>
      <c r="AZJ750" s="13"/>
      <c r="AZK750" s="13"/>
      <c r="AZL750" s="13"/>
      <c r="AZM750" s="13"/>
      <c r="AZN750" s="13"/>
      <c r="AZO750" s="13"/>
      <c r="AZP750" s="13"/>
      <c r="AZQ750" s="13"/>
      <c r="AZR750" s="13"/>
      <c r="AZS750" s="13"/>
      <c r="AZT750" s="13"/>
      <c r="AZU750" s="13"/>
      <c r="AZV750" s="13"/>
      <c r="AZW750" s="13"/>
      <c r="AZX750" s="13"/>
      <c r="AZY750" s="13"/>
      <c r="AZZ750" s="13"/>
      <c r="BAA750" s="13"/>
      <c r="BAB750" s="13"/>
      <c r="BAC750" s="13"/>
      <c r="BAD750" s="13"/>
      <c r="BAE750" s="13"/>
      <c r="BAF750" s="13"/>
      <c r="BAG750" s="13"/>
      <c r="BAH750" s="13"/>
      <c r="BAI750" s="13"/>
      <c r="BAJ750" s="13"/>
      <c r="BAK750" s="13"/>
      <c r="BAL750" s="13"/>
      <c r="BAM750" s="13"/>
      <c r="BAN750" s="13"/>
      <c r="BAO750" s="13"/>
      <c r="BAP750" s="13"/>
      <c r="BAQ750" s="13"/>
      <c r="BAR750" s="13"/>
      <c r="BAS750" s="13"/>
      <c r="BAT750" s="13"/>
      <c r="BAU750" s="13"/>
      <c r="BAV750" s="13"/>
      <c r="BAW750" s="13"/>
      <c r="BAX750" s="13"/>
      <c r="BAY750" s="13"/>
      <c r="BAZ750" s="13"/>
      <c r="BBA750" s="13"/>
      <c r="BBB750" s="13"/>
      <c r="BBC750" s="13"/>
      <c r="BBD750" s="13"/>
      <c r="BBE750" s="13"/>
      <c r="BBF750" s="13"/>
      <c r="BBG750" s="13"/>
      <c r="BBH750" s="13"/>
      <c r="BBI750" s="13"/>
      <c r="BBJ750" s="13"/>
      <c r="BBK750" s="13"/>
      <c r="BBL750" s="13"/>
      <c r="BBM750" s="13"/>
      <c r="BBN750" s="13"/>
      <c r="BBO750" s="13"/>
      <c r="BBP750" s="13"/>
      <c r="BBQ750" s="13"/>
      <c r="BBR750" s="13"/>
      <c r="BBS750" s="13"/>
      <c r="BBT750" s="13"/>
      <c r="BBU750" s="13"/>
      <c r="BBV750" s="13"/>
      <c r="BBW750" s="13"/>
      <c r="BBX750" s="13"/>
      <c r="BBY750" s="13"/>
      <c r="BBZ750" s="13"/>
      <c r="BCA750" s="13"/>
      <c r="BCB750" s="13"/>
      <c r="BCC750" s="13"/>
      <c r="BCD750" s="13"/>
      <c r="BCE750" s="13"/>
      <c r="BCF750" s="13"/>
      <c r="BCG750" s="13"/>
      <c r="BCH750" s="13"/>
      <c r="BCI750" s="13"/>
      <c r="BCJ750" s="13"/>
      <c r="BCK750" s="13"/>
      <c r="BCL750" s="13"/>
      <c r="BCM750" s="13"/>
      <c r="BCN750" s="13"/>
      <c r="BCO750" s="13"/>
      <c r="BCP750" s="13"/>
      <c r="BCQ750" s="13"/>
      <c r="BCR750" s="13"/>
      <c r="BCS750" s="13"/>
      <c r="BCT750" s="13"/>
      <c r="BCU750" s="13"/>
      <c r="BCV750" s="13"/>
      <c r="BCW750" s="13"/>
      <c r="BCX750" s="13"/>
      <c r="BCY750" s="13"/>
      <c r="BCZ750" s="13"/>
      <c r="BDA750" s="13"/>
      <c r="BDB750" s="13"/>
      <c r="BDC750" s="13"/>
      <c r="BDD750" s="13"/>
      <c r="BDE750" s="13"/>
      <c r="BDF750" s="13"/>
      <c r="BDG750" s="13"/>
      <c r="BDH750" s="13"/>
      <c r="BDI750" s="13"/>
      <c r="BDJ750" s="13"/>
      <c r="BDK750" s="13"/>
      <c r="BDL750" s="13"/>
      <c r="BDM750" s="13"/>
      <c r="BDN750" s="13"/>
      <c r="BDO750" s="13"/>
      <c r="BDP750" s="13"/>
      <c r="BDQ750" s="13"/>
      <c r="BDR750" s="13"/>
      <c r="BDS750" s="13"/>
      <c r="BDT750" s="13"/>
      <c r="BDU750" s="13"/>
      <c r="BDV750" s="13"/>
      <c r="BDW750" s="13"/>
      <c r="BDX750" s="13"/>
      <c r="BDY750" s="13"/>
      <c r="BDZ750" s="13"/>
      <c r="BEA750" s="13"/>
      <c r="BEB750" s="13"/>
      <c r="BEC750" s="13"/>
      <c r="BED750" s="13"/>
      <c r="BEE750" s="13"/>
      <c r="BEF750" s="13"/>
      <c r="BEG750" s="13"/>
      <c r="BEH750" s="13"/>
      <c r="BEI750" s="13"/>
      <c r="BEJ750" s="13"/>
      <c r="BEK750" s="13"/>
      <c r="BEL750" s="13"/>
      <c r="BEM750" s="13"/>
      <c r="BEN750" s="13"/>
      <c r="BEO750" s="13"/>
      <c r="BEP750" s="13"/>
      <c r="BEQ750" s="13"/>
      <c r="BER750" s="13"/>
      <c r="BES750" s="13"/>
      <c r="BET750" s="13"/>
      <c r="BEU750" s="13"/>
      <c r="BEV750" s="13"/>
      <c r="BEW750" s="13"/>
      <c r="BEX750" s="13"/>
      <c r="BEY750" s="13"/>
      <c r="BEZ750" s="13"/>
      <c r="BFA750" s="13"/>
      <c r="BFB750" s="13"/>
      <c r="BFC750" s="13"/>
      <c r="BFD750" s="13"/>
      <c r="BFE750" s="13"/>
      <c r="BFF750" s="13"/>
      <c r="BFG750" s="13"/>
      <c r="BFH750" s="13"/>
      <c r="BFI750" s="13"/>
      <c r="BFJ750" s="13"/>
      <c r="BFK750" s="13"/>
      <c r="BFL750" s="13"/>
      <c r="BFM750" s="13"/>
      <c r="BFN750" s="13"/>
      <c r="BFO750" s="13"/>
      <c r="BFP750" s="13"/>
      <c r="BFQ750" s="13"/>
      <c r="BFR750" s="13"/>
      <c r="BFS750" s="13"/>
      <c r="BFT750" s="13"/>
      <c r="BFU750" s="13"/>
      <c r="BFV750" s="13"/>
      <c r="BFW750" s="13"/>
      <c r="BFX750" s="13"/>
      <c r="BFY750" s="13"/>
      <c r="BFZ750" s="13"/>
      <c r="BGA750" s="13"/>
      <c r="BGB750" s="13"/>
      <c r="BGC750" s="13"/>
      <c r="BGD750" s="13"/>
      <c r="BGE750" s="13"/>
      <c r="BGF750" s="13"/>
      <c r="BGG750" s="13"/>
      <c r="BGH750" s="13"/>
      <c r="BGI750" s="13"/>
      <c r="BGJ750" s="13"/>
      <c r="BGK750" s="13"/>
      <c r="BGL750" s="13"/>
      <c r="BGM750" s="13"/>
      <c r="BGN750" s="13"/>
      <c r="BGO750" s="13"/>
      <c r="BGP750" s="13"/>
      <c r="BGQ750" s="13"/>
      <c r="BGR750" s="13"/>
      <c r="BGS750" s="13"/>
      <c r="BGT750" s="13"/>
      <c r="BGU750" s="13"/>
      <c r="BGV750" s="13"/>
      <c r="BGW750" s="13"/>
      <c r="BGX750" s="13"/>
      <c r="BGY750" s="13"/>
      <c r="BGZ750" s="13"/>
      <c r="BHA750" s="13"/>
      <c r="BHB750" s="13"/>
      <c r="BHC750" s="13"/>
      <c r="BHD750" s="13"/>
      <c r="BHE750" s="13"/>
      <c r="BHF750" s="13"/>
      <c r="BHG750" s="13"/>
      <c r="BHH750" s="13"/>
      <c r="BHI750" s="13"/>
      <c r="BHJ750" s="13"/>
      <c r="BHK750" s="13"/>
      <c r="BHL750" s="13"/>
      <c r="BHM750" s="13"/>
      <c r="BHN750" s="13"/>
      <c r="BHO750" s="13"/>
      <c r="BHP750" s="13"/>
      <c r="BHQ750" s="13"/>
      <c r="BHR750" s="13"/>
      <c r="BHS750" s="13"/>
      <c r="BHT750" s="13"/>
      <c r="BHU750" s="13"/>
      <c r="BHV750" s="13"/>
      <c r="BHW750" s="13"/>
      <c r="BHX750" s="13"/>
      <c r="BHY750" s="13"/>
      <c r="BHZ750" s="13"/>
      <c r="BIA750" s="13"/>
      <c r="BIB750" s="13"/>
      <c r="BIC750" s="13"/>
      <c r="BID750" s="13"/>
      <c r="BIE750" s="13"/>
      <c r="BIF750" s="13"/>
      <c r="BIG750" s="13"/>
      <c r="BIH750" s="13"/>
      <c r="BII750" s="13"/>
      <c r="BIJ750" s="13"/>
      <c r="BIK750" s="13"/>
      <c r="BIL750" s="13"/>
      <c r="BIM750" s="13"/>
      <c r="BIN750" s="13"/>
      <c r="BIO750" s="13"/>
      <c r="BIP750" s="13"/>
      <c r="BIQ750" s="13"/>
      <c r="BIR750" s="13"/>
      <c r="BIS750" s="13"/>
      <c r="BIT750" s="13"/>
      <c r="BIU750" s="13"/>
      <c r="BIV750" s="13"/>
      <c r="BIW750" s="13"/>
      <c r="BIX750" s="13"/>
      <c r="BIY750" s="13"/>
      <c r="BIZ750" s="13"/>
      <c r="BJA750" s="13"/>
      <c r="BJB750" s="13"/>
      <c r="BJC750" s="13"/>
      <c r="BJD750" s="13"/>
      <c r="BJE750" s="13"/>
      <c r="BJF750" s="13"/>
      <c r="BJG750" s="13"/>
      <c r="BJH750" s="13"/>
      <c r="BJI750" s="13"/>
      <c r="BJJ750" s="13"/>
      <c r="BJK750" s="13"/>
      <c r="BJL750" s="13"/>
      <c r="BJM750" s="13"/>
      <c r="BJN750" s="13"/>
      <c r="BJO750" s="13"/>
      <c r="BJP750" s="13"/>
      <c r="BJQ750" s="13"/>
      <c r="BJR750" s="13"/>
      <c r="BJS750" s="13"/>
      <c r="BJT750" s="13"/>
      <c r="BJU750" s="13"/>
      <c r="BJV750" s="13"/>
      <c r="BJW750" s="13"/>
      <c r="BJX750" s="13"/>
      <c r="BJY750" s="13"/>
      <c r="BJZ750" s="13"/>
      <c r="BKA750" s="13"/>
      <c r="BKB750" s="13"/>
      <c r="BKC750" s="13"/>
      <c r="BKD750" s="13"/>
      <c r="BKE750" s="13"/>
      <c r="BKF750" s="13"/>
      <c r="BKG750" s="13"/>
      <c r="BKH750" s="13"/>
      <c r="BKI750" s="13"/>
      <c r="BKJ750" s="13"/>
      <c r="BKK750" s="13"/>
      <c r="BKL750" s="13"/>
      <c r="BKM750" s="13"/>
      <c r="BKN750" s="13"/>
      <c r="BKO750" s="13"/>
      <c r="BKP750" s="13"/>
      <c r="BKQ750" s="13"/>
      <c r="BKR750" s="13"/>
      <c r="BKS750" s="13"/>
      <c r="BKT750" s="13"/>
      <c r="BKU750" s="13"/>
      <c r="BKV750" s="13"/>
      <c r="BKW750" s="13"/>
      <c r="BKX750" s="13"/>
      <c r="BKY750" s="13"/>
      <c r="BKZ750" s="13"/>
      <c r="BLA750" s="13"/>
      <c r="BLB750" s="13"/>
      <c r="BLC750" s="13"/>
      <c r="BLD750" s="13"/>
      <c r="BLE750" s="13"/>
      <c r="BLF750" s="13"/>
      <c r="BLG750" s="13"/>
      <c r="BLH750" s="13"/>
      <c r="BLI750" s="13"/>
      <c r="BLJ750" s="13"/>
      <c r="BLK750" s="13"/>
      <c r="BLL750" s="13"/>
      <c r="BLM750" s="13"/>
      <c r="BLN750" s="13"/>
      <c r="BLO750" s="13"/>
      <c r="BLP750" s="13"/>
      <c r="BLQ750" s="13"/>
      <c r="BLR750" s="13"/>
      <c r="BLS750" s="13"/>
      <c r="BLT750" s="13"/>
      <c r="BLU750" s="13"/>
      <c r="BLV750" s="13"/>
      <c r="BLW750" s="13"/>
      <c r="BLX750" s="13"/>
      <c r="BLY750" s="13"/>
      <c r="BLZ750" s="13"/>
      <c r="BMA750" s="13"/>
      <c r="BMB750" s="13"/>
      <c r="BMC750" s="13"/>
      <c r="BMD750" s="13"/>
      <c r="BME750" s="13"/>
      <c r="BMF750" s="13"/>
      <c r="BMG750" s="13"/>
      <c r="BMH750" s="13"/>
      <c r="BMI750" s="13"/>
      <c r="BMJ750" s="13"/>
      <c r="BMK750" s="13"/>
      <c r="BML750" s="13"/>
      <c r="BMM750" s="13"/>
      <c r="BMN750" s="13"/>
      <c r="BMO750" s="13"/>
      <c r="BMP750" s="13"/>
      <c r="BMQ750" s="13"/>
      <c r="BMR750" s="13"/>
      <c r="BMS750" s="13"/>
      <c r="BMT750" s="13"/>
      <c r="BMU750" s="13"/>
      <c r="BMV750" s="13"/>
      <c r="BMW750" s="13"/>
      <c r="BMX750" s="13"/>
      <c r="BMY750" s="13"/>
      <c r="BMZ750" s="13"/>
      <c r="BNA750" s="13"/>
      <c r="BNB750" s="13"/>
      <c r="BNC750" s="13"/>
      <c r="BND750" s="13"/>
      <c r="BNE750" s="13"/>
      <c r="BNF750" s="13"/>
      <c r="BNG750" s="13"/>
      <c r="BNH750" s="13"/>
      <c r="BNI750" s="13"/>
      <c r="BNJ750" s="13"/>
      <c r="BNK750" s="13"/>
      <c r="BNL750" s="13"/>
      <c r="BNM750" s="13"/>
      <c r="BNN750" s="13"/>
      <c r="BNO750" s="13"/>
      <c r="BNP750" s="13"/>
      <c r="BNQ750" s="13"/>
      <c r="BNR750" s="13"/>
      <c r="BNS750" s="13"/>
      <c r="BNT750" s="13"/>
      <c r="BNU750" s="13"/>
      <c r="BNV750" s="13"/>
      <c r="BNW750" s="13"/>
      <c r="BNX750" s="13"/>
      <c r="BNY750" s="13"/>
      <c r="BNZ750" s="13"/>
      <c r="BOA750" s="13"/>
      <c r="BOB750" s="13"/>
      <c r="BOC750" s="13"/>
      <c r="BOD750" s="13"/>
      <c r="BOE750" s="13"/>
      <c r="BOF750" s="13"/>
      <c r="BOG750" s="13"/>
      <c r="BOH750" s="13"/>
      <c r="BOI750" s="13"/>
      <c r="BOJ750" s="13"/>
      <c r="BOK750" s="13"/>
      <c r="BOL750" s="13"/>
      <c r="BOM750" s="13"/>
      <c r="BON750" s="13"/>
      <c r="BOO750" s="13"/>
      <c r="BOP750" s="13"/>
      <c r="BOQ750" s="13"/>
      <c r="BOR750" s="13"/>
      <c r="BOS750" s="13"/>
      <c r="BOT750" s="13"/>
      <c r="BOU750" s="13"/>
      <c r="BOV750" s="13"/>
      <c r="BOW750" s="13"/>
      <c r="BOX750" s="13"/>
      <c r="BOY750" s="13"/>
      <c r="BOZ750" s="13"/>
      <c r="BPA750" s="13"/>
      <c r="BPB750" s="13"/>
      <c r="BPC750" s="13"/>
      <c r="BPD750" s="13"/>
      <c r="BPE750" s="13"/>
      <c r="BPF750" s="13"/>
      <c r="BPG750" s="13"/>
      <c r="BPH750" s="13"/>
      <c r="BPI750" s="13"/>
      <c r="BPJ750" s="13"/>
      <c r="BPK750" s="13"/>
      <c r="BPL750" s="13"/>
      <c r="BPM750" s="13"/>
      <c r="BPN750" s="13"/>
      <c r="BPO750" s="13"/>
      <c r="BPP750" s="13"/>
      <c r="BPQ750" s="13"/>
      <c r="BPR750" s="13"/>
      <c r="BPS750" s="13"/>
      <c r="BPT750" s="13"/>
      <c r="BPU750" s="13"/>
      <c r="BPV750" s="13"/>
      <c r="BPW750" s="13"/>
      <c r="BPX750" s="13"/>
      <c r="BPY750" s="13"/>
      <c r="BPZ750" s="13"/>
      <c r="BQA750" s="13"/>
      <c r="BQB750" s="13"/>
      <c r="BQC750" s="13"/>
      <c r="BQD750" s="13"/>
      <c r="BQE750" s="13"/>
      <c r="BQF750" s="13"/>
      <c r="BQG750" s="13"/>
      <c r="BQH750" s="13"/>
      <c r="BQI750" s="13"/>
      <c r="BQJ750" s="13"/>
      <c r="BQK750" s="13"/>
      <c r="BQL750" s="13"/>
      <c r="BQM750" s="13"/>
      <c r="BQN750" s="13"/>
      <c r="BQO750" s="13"/>
      <c r="BQP750" s="13"/>
      <c r="BQQ750" s="13"/>
      <c r="BQR750" s="13"/>
      <c r="BQS750" s="13"/>
      <c r="BQT750" s="13"/>
      <c r="BQU750" s="13"/>
      <c r="BQV750" s="13"/>
      <c r="BQW750" s="13"/>
      <c r="BQX750" s="13"/>
      <c r="BQY750" s="13"/>
      <c r="BQZ750" s="13"/>
      <c r="BRA750" s="13"/>
      <c r="BRB750" s="13"/>
      <c r="BRC750" s="13"/>
      <c r="BRD750" s="13"/>
      <c r="BRE750" s="13"/>
      <c r="BRF750" s="13"/>
      <c r="BRG750" s="13"/>
      <c r="BRH750" s="13"/>
      <c r="BRI750" s="13"/>
      <c r="BRJ750" s="13"/>
      <c r="BRK750" s="13"/>
      <c r="BRL750" s="13"/>
      <c r="BRM750" s="13"/>
      <c r="BRN750" s="13"/>
      <c r="BRO750" s="13"/>
      <c r="BRP750" s="13"/>
      <c r="BRQ750" s="13"/>
      <c r="BRR750" s="13"/>
      <c r="BRS750" s="13"/>
      <c r="BRT750" s="13"/>
      <c r="BRU750" s="13"/>
      <c r="BRV750" s="13"/>
      <c r="BRW750" s="13"/>
      <c r="BRX750" s="13"/>
      <c r="BRY750" s="13"/>
      <c r="BRZ750" s="13"/>
      <c r="BSA750" s="13"/>
      <c r="BSB750" s="13"/>
      <c r="BSC750" s="13"/>
      <c r="BSD750" s="13"/>
      <c r="BSE750" s="13"/>
      <c r="BSF750" s="13"/>
      <c r="BSG750" s="13"/>
      <c r="BSH750" s="13"/>
      <c r="BSI750" s="13"/>
      <c r="BSJ750" s="13"/>
      <c r="BSK750" s="13"/>
      <c r="BSL750" s="13"/>
      <c r="BSM750" s="13"/>
      <c r="BSN750" s="13"/>
      <c r="BSO750" s="13"/>
      <c r="BSP750" s="13"/>
      <c r="BSQ750" s="13"/>
      <c r="BSR750" s="13"/>
      <c r="BSS750" s="13"/>
      <c r="BST750" s="13"/>
      <c r="BSU750" s="13"/>
      <c r="BSV750" s="13"/>
      <c r="BSW750" s="13"/>
      <c r="BSX750" s="13"/>
      <c r="BSY750" s="13"/>
      <c r="BSZ750" s="13"/>
      <c r="BTA750" s="13"/>
      <c r="BTB750" s="13"/>
      <c r="BTC750" s="13"/>
      <c r="BTD750" s="13"/>
      <c r="BTE750" s="13"/>
      <c r="BTF750" s="13"/>
      <c r="BTG750" s="13"/>
      <c r="BTH750" s="13"/>
      <c r="BTI750" s="13"/>
      <c r="BTJ750" s="13"/>
      <c r="BTK750" s="13"/>
      <c r="BTL750" s="13"/>
      <c r="BTM750" s="13"/>
      <c r="BTN750" s="13"/>
      <c r="BTO750" s="13"/>
      <c r="BTP750" s="13"/>
      <c r="BTQ750" s="13"/>
      <c r="BTR750" s="13"/>
      <c r="BTS750" s="13"/>
      <c r="BTT750" s="13"/>
      <c r="BTU750" s="13"/>
      <c r="BTV750" s="13"/>
      <c r="BTW750" s="13"/>
      <c r="BTX750" s="13"/>
      <c r="BTY750" s="13"/>
      <c r="BTZ750" s="13"/>
      <c r="BUA750" s="13"/>
      <c r="BUB750" s="13"/>
      <c r="BUC750" s="13"/>
      <c r="BUD750" s="13"/>
      <c r="BUE750" s="13"/>
      <c r="BUF750" s="13"/>
      <c r="BUG750" s="13"/>
      <c r="BUH750" s="13"/>
      <c r="BUI750" s="13"/>
      <c r="BUJ750" s="13"/>
      <c r="BUK750" s="13"/>
      <c r="BUL750" s="13"/>
      <c r="BUM750" s="13"/>
      <c r="BUN750" s="13"/>
      <c r="BUO750" s="13"/>
      <c r="BUP750" s="13"/>
      <c r="BUQ750" s="13"/>
      <c r="BUR750" s="13"/>
      <c r="BUS750" s="13"/>
      <c r="BUT750" s="13"/>
      <c r="BUU750" s="13"/>
      <c r="BUV750" s="13"/>
      <c r="BUW750" s="13"/>
      <c r="BUX750" s="13"/>
      <c r="BUY750" s="13"/>
      <c r="BUZ750" s="13"/>
      <c r="BVA750" s="13"/>
      <c r="BVB750" s="13"/>
      <c r="BVC750" s="13"/>
      <c r="BVD750" s="13"/>
      <c r="BVE750" s="13"/>
      <c r="BVF750" s="13"/>
      <c r="BVG750" s="13"/>
      <c r="BVH750" s="13"/>
      <c r="BVI750" s="13"/>
      <c r="BVJ750" s="13"/>
      <c r="BVK750" s="13"/>
      <c r="BVL750" s="13"/>
      <c r="BVM750" s="13"/>
      <c r="BVN750" s="13"/>
      <c r="BVO750" s="13"/>
      <c r="BVP750" s="13"/>
      <c r="BVQ750" s="13"/>
      <c r="BVR750" s="13"/>
      <c r="BVS750" s="13"/>
      <c r="BVT750" s="13"/>
      <c r="BVU750" s="13"/>
      <c r="BVV750" s="13"/>
      <c r="BVW750" s="13"/>
      <c r="BVX750" s="13"/>
      <c r="BVY750" s="13"/>
      <c r="BVZ750" s="13"/>
      <c r="BWA750" s="13"/>
      <c r="BWB750" s="13"/>
      <c r="BWC750" s="13"/>
      <c r="BWD750" s="13"/>
      <c r="BWE750" s="13"/>
      <c r="BWF750" s="13"/>
      <c r="BWG750" s="13"/>
      <c r="BWH750" s="13"/>
      <c r="BWI750" s="13"/>
      <c r="BWJ750" s="13"/>
      <c r="BWK750" s="13"/>
      <c r="BWL750" s="13"/>
      <c r="BWM750" s="13"/>
      <c r="BWN750" s="13"/>
      <c r="BWO750" s="13"/>
      <c r="BWP750" s="13"/>
      <c r="BWQ750" s="13"/>
      <c r="BWR750" s="13"/>
      <c r="BWS750" s="13"/>
      <c r="BWT750" s="13"/>
      <c r="BWU750" s="13"/>
      <c r="BWV750" s="13"/>
      <c r="BWW750" s="13"/>
      <c r="BWX750" s="13"/>
      <c r="BWY750" s="13"/>
      <c r="BWZ750" s="13"/>
      <c r="BXA750" s="13"/>
      <c r="BXB750" s="13"/>
      <c r="BXC750" s="13"/>
      <c r="BXD750" s="13"/>
      <c r="BXE750" s="13"/>
      <c r="BXF750" s="13"/>
      <c r="BXG750" s="13"/>
      <c r="BXH750" s="13"/>
      <c r="BXI750" s="13"/>
      <c r="BXJ750" s="13"/>
      <c r="BXK750" s="13"/>
      <c r="BXL750" s="13"/>
      <c r="BXM750" s="13"/>
      <c r="BXN750" s="13"/>
      <c r="BXO750" s="13"/>
      <c r="BXP750" s="13"/>
      <c r="BXQ750" s="13"/>
      <c r="BXR750" s="13"/>
      <c r="BXS750" s="13"/>
      <c r="BXT750" s="13"/>
      <c r="BXU750" s="13"/>
      <c r="BXV750" s="13"/>
      <c r="BXW750" s="13"/>
      <c r="BXX750" s="13"/>
      <c r="BXY750" s="13"/>
      <c r="BXZ750" s="13"/>
      <c r="BYA750" s="13"/>
      <c r="BYB750" s="13"/>
      <c r="BYC750" s="13"/>
      <c r="BYD750" s="13"/>
      <c r="BYE750" s="13"/>
      <c r="BYF750" s="13"/>
      <c r="BYG750" s="13"/>
      <c r="BYH750" s="13"/>
      <c r="BYI750" s="13"/>
      <c r="BYJ750" s="13"/>
      <c r="BYK750" s="13"/>
      <c r="BYL750" s="13"/>
      <c r="BYM750" s="13"/>
      <c r="BYN750" s="13"/>
      <c r="BYO750" s="13"/>
      <c r="BYP750" s="13"/>
      <c r="BYQ750" s="13"/>
      <c r="BYR750" s="13"/>
      <c r="BYS750" s="13"/>
      <c r="BYT750" s="13"/>
      <c r="BYU750" s="13"/>
      <c r="BYV750" s="13"/>
      <c r="BYW750" s="13"/>
      <c r="BYX750" s="13"/>
      <c r="BYY750" s="13"/>
      <c r="BYZ750" s="13"/>
      <c r="BZA750" s="13"/>
      <c r="BZB750" s="13"/>
      <c r="BZC750" s="13"/>
      <c r="BZD750" s="13"/>
      <c r="BZE750" s="13"/>
      <c r="BZF750" s="13"/>
      <c r="BZG750" s="13"/>
      <c r="BZH750" s="13"/>
      <c r="BZI750" s="13"/>
      <c r="BZJ750" s="13"/>
      <c r="BZK750" s="13"/>
      <c r="BZL750" s="13"/>
      <c r="BZM750" s="13"/>
      <c r="BZN750" s="13"/>
      <c r="BZO750" s="13"/>
      <c r="BZP750" s="13"/>
      <c r="BZQ750" s="13"/>
      <c r="BZR750" s="13"/>
      <c r="BZS750" s="13"/>
      <c r="BZT750" s="13"/>
      <c r="BZU750" s="13"/>
      <c r="BZV750" s="13"/>
      <c r="BZW750" s="13"/>
      <c r="BZX750" s="13"/>
      <c r="BZY750" s="13"/>
      <c r="BZZ750" s="13"/>
      <c r="CAA750" s="13"/>
      <c r="CAB750" s="13"/>
      <c r="CAC750" s="13"/>
      <c r="CAD750" s="13"/>
      <c r="CAE750" s="13"/>
      <c r="CAF750" s="13"/>
      <c r="CAG750" s="13"/>
      <c r="CAH750" s="13"/>
      <c r="CAI750" s="13"/>
      <c r="CAJ750" s="13"/>
      <c r="CAK750" s="13"/>
      <c r="CAL750" s="13"/>
      <c r="CAM750" s="13"/>
      <c r="CAN750" s="13"/>
      <c r="CAO750" s="13"/>
      <c r="CAP750" s="13"/>
      <c r="CAQ750" s="13"/>
      <c r="CAR750" s="13"/>
      <c r="CAS750" s="13"/>
      <c r="CAT750" s="13"/>
      <c r="CAU750" s="13"/>
      <c r="CAV750" s="13"/>
      <c r="CAW750" s="13"/>
      <c r="CAX750" s="13"/>
      <c r="CAY750" s="13"/>
      <c r="CAZ750" s="13"/>
      <c r="CBA750" s="13"/>
      <c r="CBB750" s="13"/>
      <c r="CBC750" s="13"/>
      <c r="CBD750" s="13"/>
      <c r="CBE750" s="13"/>
      <c r="CBF750" s="13"/>
      <c r="CBG750" s="13"/>
      <c r="CBH750" s="13"/>
      <c r="CBI750" s="13"/>
      <c r="CBJ750" s="13"/>
      <c r="CBK750" s="13"/>
      <c r="CBL750" s="13"/>
      <c r="CBM750" s="13"/>
      <c r="CBN750" s="13"/>
      <c r="CBO750" s="13"/>
      <c r="CBP750" s="13"/>
      <c r="CBQ750" s="13"/>
      <c r="CBR750" s="13"/>
      <c r="CBS750" s="13"/>
      <c r="CBT750" s="13"/>
      <c r="CBU750" s="13"/>
      <c r="CBV750" s="13"/>
      <c r="CBW750" s="13"/>
      <c r="CBX750" s="13"/>
      <c r="CBY750" s="13"/>
      <c r="CBZ750" s="13"/>
      <c r="CCA750" s="13"/>
      <c r="CCB750" s="13"/>
      <c r="CCC750" s="13"/>
      <c r="CCD750" s="13"/>
      <c r="CCE750" s="13"/>
      <c r="CCF750" s="13"/>
      <c r="CCG750" s="13"/>
      <c r="CCH750" s="13"/>
      <c r="CCI750" s="13"/>
      <c r="CCJ750" s="13"/>
      <c r="CCK750" s="13"/>
      <c r="CCL750" s="13"/>
      <c r="CCM750" s="13"/>
      <c r="CCN750" s="13"/>
      <c r="CCO750" s="13"/>
      <c r="CCP750" s="13"/>
      <c r="CCQ750" s="13"/>
      <c r="CCR750" s="13"/>
      <c r="CCS750" s="13"/>
      <c r="CCT750" s="13"/>
      <c r="CCU750" s="13"/>
      <c r="CCV750" s="13"/>
      <c r="CCW750" s="13"/>
      <c r="CCX750" s="13"/>
      <c r="CCY750" s="13"/>
      <c r="CCZ750" s="13"/>
      <c r="CDA750" s="13"/>
      <c r="CDB750" s="13"/>
      <c r="CDC750" s="13"/>
      <c r="CDD750" s="13"/>
      <c r="CDE750" s="13"/>
      <c r="CDF750" s="13"/>
      <c r="CDG750" s="13"/>
      <c r="CDH750" s="13"/>
      <c r="CDI750" s="13"/>
      <c r="CDJ750" s="13"/>
      <c r="CDK750" s="13"/>
      <c r="CDL750" s="13"/>
      <c r="CDM750" s="13"/>
      <c r="CDN750" s="13"/>
      <c r="CDO750" s="13"/>
      <c r="CDP750" s="13"/>
      <c r="CDQ750" s="13"/>
      <c r="CDR750" s="13"/>
      <c r="CDS750" s="13"/>
      <c r="CDT750" s="13"/>
      <c r="CDU750" s="13"/>
      <c r="CDV750" s="13"/>
      <c r="CDW750" s="13"/>
      <c r="CDX750" s="13"/>
      <c r="CDY750" s="13"/>
      <c r="CDZ750" s="13"/>
      <c r="CEA750" s="13"/>
      <c r="CEB750" s="13"/>
      <c r="CEC750" s="13"/>
      <c r="CED750" s="13"/>
      <c r="CEE750" s="13"/>
      <c r="CEF750" s="13"/>
      <c r="CEG750" s="13"/>
      <c r="CEH750" s="13"/>
      <c r="CEI750" s="13"/>
      <c r="CEJ750" s="13"/>
      <c r="CEK750" s="13"/>
      <c r="CEL750" s="13"/>
      <c r="CEM750" s="13"/>
      <c r="CEN750" s="13"/>
      <c r="CEO750" s="13"/>
      <c r="CEP750" s="13"/>
      <c r="CEQ750" s="13"/>
      <c r="CER750" s="13"/>
      <c r="CES750" s="13"/>
      <c r="CET750" s="13"/>
      <c r="CEU750" s="13"/>
      <c r="CEV750" s="13"/>
      <c r="CEW750" s="13"/>
      <c r="CEX750" s="13"/>
      <c r="CEY750" s="13"/>
      <c r="CEZ750" s="13"/>
      <c r="CFA750" s="13"/>
      <c r="CFB750" s="13"/>
      <c r="CFC750" s="13"/>
      <c r="CFD750" s="13"/>
      <c r="CFE750" s="13"/>
      <c r="CFF750" s="13"/>
      <c r="CFG750" s="13"/>
      <c r="CFH750" s="13"/>
      <c r="CFI750" s="13"/>
      <c r="CFJ750" s="13"/>
      <c r="CFK750" s="13"/>
      <c r="CFL750" s="13"/>
      <c r="CFM750" s="13"/>
      <c r="CFN750" s="13"/>
      <c r="CFO750" s="13"/>
      <c r="CFP750" s="13"/>
      <c r="CFQ750" s="13"/>
      <c r="CFR750" s="13"/>
      <c r="CFS750" s="13"/>
      <c r="CFT750" s="13"/>
      <c r="CFU750" s="13"/>
      <c r="CFV750" s="13"/>
      <c r="CFW750" s="13"/>
      <c r="CFX750" s="13"/>
      <c r="CFY750" s="13"/>
      <c r="CFZ750" s="13"/>
      <c r="CGA750" s="13"/>
      <c r="CGB750" s="13"/>
      <c r="CGC750" s="13"/>
      <c r="CGD750" s="13"/>
      <c r="CGE750" s="13"/>
      <c r="CGF750" s="13"/>
      <c r="CGG750" s="13"/>
      <c r="CGH750" s="13"/>
      <c r="CGI750" s="13"/>
      <c r="CGJ750" s="13"/>
      <c r="CGK750" s="13"/>
      <c r="CGL750" s="13"/>
      <c r="CGM750" s="13"/>
      <c r="CGN750" s="13"/>
      <c r="CGO750" s="13"/>
      <c r="CGP750" s="13"/>
      <c r="CGQ750" s="13"/>
      <c r="CGR750" s="13"/>
      <c r="CGS750" s="13"/>
      <c r="CGT750" s="13"/>
      <c r="CGU750" s="13"/>
      <c r="CGV750" s="13"/>
      <c r="CGW750" s="13"/>
      <c r="CGX750" s="13"/>
      <c r="CGY750" s="13"/>
      <c r="CGZ750" s="13"/>
      <c r="CHA750" s="13"/>
      <c r="CHB750" s="13"/>
      <c r="CHC750" s="13"/>
      <c r="CHD750" s="13"/>
      <c r="CHE750" s="13"/>
      <c r="CHF750" s="13"/>
      <c r="CHG750" s="13"/>
      <c r="CHH750" s="13"/>
      <c r="CHI750" s="13"/>
      <c r="CHJ750" s="13"/>
      <c r="CHK750" s="13"/>
      <c r="CHL750" s="13"/>
      <c r="CHM750" s="13"/>
      <c r="CHN750" s="13"/>
      <c r="CHO750" s="13"/>
      <c r="CHP750" s="13"/>
      <c r="CHQ750" s="13"/>
      <c r="CHR750" s="13"/>
      <c r="CHS750" s="13"/>
      <c r="CHT750" s="13"/>
      <c r="CHU750" s="13"/>
      <c r="CHV750" s="13"/>
      <c r="CHW750" s="13"/>
      <c r="CHX750" s="13"/>
      <c r="CHY750" s="13"/>
      <c r="CHZ750" s="13"/>
      <c r="CIA750" s="13"/>
      <c r="CIB750" s="13"/>
      <c r="CIC750" s="13"/>
      <c r="CID750" s="13"/>
      <c r="CIE750" s="13"/>
      <c r="CIF750" s="13"/>
      <c r="CIG750" s="13"/>
      <c r="CIH750" s="13"/>
      <c r="CII750" s="13"/>
      <c r="CIJ750" s="13"/>
      <c r="CIK750" s="13"/>
      <c r="CIL750" s="13"/>
      <c r="CIM750" s="13"/>
      <c r="CIN750" s="13"/>
      <c r="CIO750" s="13"/>
      <c r="CIP750" s="13"/>
      <c r="CIQ750" s="13"/>
      <c r="CIR750" s="13"/>
      <c r="CIS750" s="13"/>
      <c r="CIT750" s="13"/>
      <c r="CIU750" s="13"/>
      <c r="CIV750" s="13"/>
      <c r="CIW750" s="13"/>
      <c r="CIX750" s="13"/>
      <c r="CIY750" s="13"/>
      <c r="CIZ750" s="13"/>
      <c r="CJA750" s="13"/>
      <c r="CJB750" s="13"/>
      <c r="CJC750" s="13"/>
      <c r="CJD750" s="13"/>
      <c r="CJE750" s="13"/>
      <c r="CJF750" s="13"/>
      <c r="CJG750" s="13"/>
      <c r="CJH750" s="13"/>
      <c r="CJI750" s="13"/>
      <c r="CJJ750" s="13"/>
      <c r="CJK750" s="13"/>
      <c r="CJL750" s="13"/>
      <c r="CJM750" s="13"/>
      <c r="CJN750" s="13"/>
      <c r="CJO750" s="13"/>
      <c r="CJP750" s="13"/>
      <c r="CJQ750" s="13"/>
      <c r="CJR750" s="13"/>
      <c r="CJS750" s="13"/>
      <c r="CJT750" s="13"/>
      <c r="CJU750" s="13"/>
      <c r="CJV750" s="13"/>
      <c r="CJW750" s="13"/>
      <c r="CJX750" s="13"/>
      <c r="CJY750" s="13"/>
      <c r="CJZ750" s="13"/>
      <c r="CKA750" s="13"/>
      <c r="CKB750" s="13"/>
      <c r="CKC750" s="13"/>
      <c r="CKD750" s="13"/>
      <c r="CKE750" s="13"/>
      <c r="CKF750" s="13"/>
      <c r="CKG750" s="13"/>
      <c r="CKH750" s="13"/>
      <c r="CKI750" s="13"/>
      <c r="CKJ750" s="13"/>
      <c r="CKK750" s="13"/>
      <c r="CKL750" s="13"/>
      <c r="CKM750" s="13"/>
      <c r="CKN750" s="13"/>
      <c r="CKO750" s="13"/>
      <c r="CKP750" s="13"/>
      <c r="CKQ750" s="13"/>
      <c r="CKR750" s="13"/>
      <c r="CKS750" s="13"/>
      <c r="CKT750" s="13"/>
      <c r="CKU750" s="13"/>
      <c r="CKV750" s="13"/>
      <c r="CKW750" s="13"/>
      <c r="CKX750" s="13"/>
      <c r="CKY750" s="13"/>
      <c r="CKZ750" s="13"/>
      <c r="CLA750" s="13"/>
      <c r="CLB750" s="13"/>
      <c r="CLC750" s="13"/>
      <c r="CLD750" s="13"/>
      <c r="CLE750" s="13"/>
      <c r="CLF750" s="13"/>
      <c r="CLG750" s="13"/>
      <c r="CLH750" s="13"/>
      <c r="CLI750" s="13"/>
      <c r="CLJ750" s="13"/>
      <c r="CLK750" s="13"/>
      <c r="CLL750" s="13"/>
      <c r="CLM750" s="13"/>
      <c r="CLN750" s="13"/>
      <c r="CLO750" s="13"/>
      <c r="CLP750" s="13"/>
      <c r="CLQ750" s="13"/>
      <c r="CLR750" s="13"/>
      <c r="CLS750" s="13"/>
      <c r="CLT750" s="13"/>
      <c r="CLU750" s="13"/>
      <c r="CLV750" s="13"/>
      <c r="CLW750" s="13"/>
      <c r="CLX750" s="13"/>
      <c r="CLY750" s="13"/>
      <c r="CLZ750" s="13"/>
      <c r="CMA750" s="13"/>
      <c r="CMB750" s="13"/>
      <c r="CMC750" s="13"/>
      <c r="CMD750" s="13"/>
      <c r="CME750" s="13"/>
      <c r="CMF750" s="13"/>
      <c r="CMG750" s="13"/>
      <c r="CMH750" s="13"/>
      <c r="CMI750" s="13"/>
      <c r="CMJ750" s="13"/>
      <c r="CMK750" s="13"/>
      <c r="CML750" s="13"/>
      <c r="CMM750" s="13"/>
      <c r="CMN750" s="13"/>
      <c r="CMO750" s="13"/>
      <c r="CMP750" s="13"/>
      <c r="CMQ750" s="13"/>
      <c r="CMR750" s="13"/>
      <c r="CMS750" s="13"/>
      <c r="CMT750" s="13"/>
      <c r="CMU750" s="13"/>
      <c r="CMV750" s="13"/>
      <c r="CMW750" s="13"/>
      <c r="CMX750" s="13"/>
      <c r="CMY750" s="13"/>
      <c r="CMZ750" s="13"/>
      <c r="CNA750" s="13"/>
      <c r="CNB750" s="13"/>
      <c r="CNC750" s="13"/>
      <c r="CND750" s="13"/>
      <c r="CNE750" s="13"/>
      <c r="CNF750" s="13"/>
      <c r="CNG750" s="13"/>
      <c r="CNH750" s="13"/>
      <c r="CNI750" s="13"/>
      <c r="CNJ750" s="13"/>
      <c r="CNK750" s="13"/>
      <c r="CNL750" s="13"/>
      <c r="CNM750" s="13"/>
      <c r="CNN750" s="13"/>
      <c r="CNO750" s="13"/>
      <c r="CNP750" s="13"/>
      <c r="CNQ750" s="13"/>
      <c r="CNR750" s="13"/>
      <c r="CNS750" s="13"/>
      <c r="CNT750" s="13"/>
      <c r="CNU750" s="13"/>
      <c r="CNV750" s="13"/>
      <c r="CNW750" s="13"/>
      <c r="CNX750" s="13"/>
      <c r="CNY750" s="13"/>
      <c r="CNZ750" s="13"/>
      <c r="COA750" s="13"/>
      <c r="COB750" s="13"/>
      <c r="COC750" s="13"/>
      <c r="COD750" s="13"/>
      <c r="COE750" s="13"/>
      <c r="COF750" s="13"/>
      <c r="COG750" s="13"/>
      <c r="COH750" s="13"/>
      <c r="COI750" s="13"/>
      <c r="COJ750" s="13"/>
      <c r="COK750" s="13"/>
      <c r="COL750" s="13"/>
      <c r="COM750" s="13"/>
      <c r="CON750" s="13"/>
      <c r="COO750" s="13"/>
      <c r="COP750" s="13"/>
      <c r="COQ750" s="13"/>
      <c r="COR750" s="13"/>
      <c r="COS750" s="13"/>
      <c r="COT750" s="13"/>
      <c r="COU750" s="13"/>
      <c r="COV750" s="13"/>
      <c r="COW750" s="13"/>
      <c r="COX750" s="13"/>
      <c r="COY750" s="13"/>
      <c r="COZ750" s="13"/>
      <c r="CPA750" s="13"/>
      <c r="CPB750" s="13"/>
      <c r="CPC750" s="13"/>
      <c r="CPD750" s="13"/>
      <c r="CPE750" s="13"/>
      <c r="CPF750" s="13"/>
      <c r="CPG750" s="13"/>
      <c r="CPH750" s="13"/>
      <c r="CPI750" s="13"/>
      <c r="CPJ750" s="13"/>
      <c r="CPK750" s="13"/>
      <c r="CPL750" s="13"/>
      <c r="CPM750" s="13"/>
      <c r="CPN750" s="13"/>
      <c r="CPO750" s="13"/>
      <c r="CPP750" s="13"/>
      <c r="CPQ750" s="13"/>
      <c r="CPR750" s="13"/>
      <c r="CPS750" s="13"/>
      <c r="CPT750" s="13"/>
      <c r="CPU750" s="13"/>
      <c r="CPV750" s="13"/>
      <c r="CPW750" s="13"/>
      <c r="CPX750" s="13"/>
      <c r="CPY750" s="13"/>
      <c r="CPZ750" s="13"/>
      <c r="CQA750" s="13"/>
      <c r="CQB750" s="13"/>
      <c r="CQC750" s="13"/>
      <c r="CQD750" s="13"/>
      <c r="CQE750" s="13"/>
      <c r="CQF750" s="13"/>
      <c r="CQG750" s="13"/>
      <c r="CQH750" s="13"/>
      <c r="CQI750" s="13"/>
      <c r="CQJ750" s="13"/>
      <c r="CQK750" s="13"/>
      <c r="CQL750" s="13"/>
      <c r="CQM750" s="13"/>
      <c r="CQN750" s="13"/>
      <c r="CQO750" s="13"/>
      <c r="CQP750" s="13"/>
      <c r="CQQ750" s="13"/>
      <c r="CQR750" s="13"/>
      <c r="CQS750" s="13"/>
      <c r="CQT750" s="13"/>
      <c r="CQU750" s="13"/>
      <c r="CQV750" s="13"/>
      <c r="CQW750" s="13"/>
      <c r="CQX750" s="13"/>
      <c r="CQY750" s="13"/>
      <c r="CQZ750" s="13"/>
      <c r="CRA750" s="13"/>
      <c r="CRB750" s="13"/>
      <c r="CRC750" s="13"/>
      <c r="CRD750" s="13"/>
      <c r="CRE750" s="13"/>
      <c r="CRF750" s="13"/>
      <c r="CRG750" s="13"/>
      <c r="CRH750" s="13"/>
      <c r="CRI750" s="13"/>
      <c r="CRJ750" s="13"/>
      <c r="CRK750" s="13"/>
      <c r="CRL750" s="13"/>
      <c r="CRM750" s="13"/>
      <c r="CRN750" s="13"/>
      <c r="CRO750" s="13"/>
      <c r="CRP750" s="13"/>
      <c r="CRQ750" s="13"/>
      <c r="CRR750" s="13"/>
      <c r="CRS750" s="13"/>
      <c r="CRT750" s="13"/>
      <c r="CRU750" s="13"/>
      <c r="CRV750" s="13"/>
      <c r="CRW750" s="13"/>
      <c r="CRX750" s="13"/>
      <c r="CRY750" s="13"/>
      <c r="CRZ750" s="13"/>
      <c r="CSA750" s="13"/>
      <c r="CSB750" s="13"/>
      <c r="CSC750" s="13"/>
      <c r="CSD750" s="13"/>
      <c r="CSE750" s="13"/>
      <c r="CSF750" s="13"/>
      <c r="CSG750" s="13"/>
      <c r="CSH750" s="13"/>
      <c r="CSI750" s="13"/>
      <c r="CSJ750" s="13"/>
      <c r="CSK750" s="13"/>
      <c r="CSL750" s="13"/>
      <c r="CSM750" s="13"/>
      <c r="CSN750" s="13"/>
      <c r="CSO750" s="13"/>
      <c r="CSP750" s="13"/>
      <c r="CSQ750" s="13"/>
      <c r="CSR750" s="13"/>
      <c r="CSS750" s="13"/>
      <c r="CST750" s="13"/>
      <c r="CSU750" s="13"/>
      <c r="CSV750" s="13"/>
      <c r="CSW750" s="13"/>
      <c r="CSX750" s="13"/>
      <c r="CSY750" s="13"/>
      <c r="CSZ750" s="13"/>
      <c r="CTA750" s="13"/>
      <c r="CTB750" s="13"/>
      <c r="CTC750" s="13"/>
      <c r="CTD750" s="13"/>
      <c r="CTE750" s="13"/>
      <c r="CTF750" s="13"/>
      <c r="CTG750" s="13"/>
      <c r="CTH750" s="13"/>
      <c r="CTI750" s="13"/>
      <c r="CTJ750" s="13"/>
      <c r="CTK750" s="13"/>
      <c r="CTL750" s="13"/>
      <c r="CTM750" s="13"/>
      <c r="CTN750" s="13"/>
      <c r="CTO750" s="13"/>
      <c r="CTP750" s="13"/>
      <c r="CTQ750" s="13"/>
      <c r="CTR750" s="13"/>
      <c r="CTS750" s="13"/>
      <c r="CTT750" s="13"/>
      <c r="CTU750" s="13"/>
      <c r="CTV750" s="13"/>
      <c r="CTW750" s="13"/>
      <c r="CTX750" s="13"/>
      <c r="CTY750" s="13"/>
      <c r="CTZ750" s="13"/>
      <c r="CUA750" s="13"/>
      <c r="CUB750" s="13"/>
      <c r="CUC750" s="13"/>
      <c r="CUD750" s="13"/>
      <c r="CUE750" s="13"/>
      <c r="CUF750" s="13"/>
      <c r="CUG750" s="13"/>
      <c r="CUH750" s="13"/>
      <c r="CUI750" s="13"/>
      <c r="CUJ750" s="13"/>
      <c r="CUK750" s="13"/>
      <c r="CUL750" s="13"/>
      <c r="CUM750" s="13"/>
      <c r="CUN750" s="13"/>
      <c r="CUO750" s="13"/>
      <c r="CUP750" s="13"/>
      <c r="CUQ750" s="13"/>
      <c r="CUR750" s="13"/>
      <c r="CUS750" s="13"/>
      <c r="CUT750" s="13"/>
      <c r="CUU750" s="13"/>
      <c r="CUV750" s="13"/>
      <c r="CUW750" s="13"/>
      <c r="CUX750" s="13"/>
      <c r="CUY750" s="13"/>
      <c r="CUZ750" s="13"/>
      <c r="CVA750" s="13"/>
      <c r="CVB750" s="13"/>
      <c r="CVC750" s="13"/>
      <c r="CVD750" s="13"/>
      <c r="CVE750" s="13"/>
      <c r="CVF750" s="13"/>
      <c r="CVG750" s="13"/>
      <c r="CVH750" s="13"/>
      <c r="CVI750" s="13"/>
      <c r="CVJ750" s="13"/>
      <c r="CVK750" s="13"/>
      <c r="CVL750" s="13"/>
      <c r="CVM750" s="13"/>
      <c r="CVN750" s="13"/>
      <c r="CVO750" s="13"/>
      <c r="CVP750" s="13"/>
      <c r="CVQ750" s="13"/>
      <c r="CVR750" s="13"/>
      <c r="CVS750" s="13"/>
      <c r="CVT750" s="13"/>
      <c r="CVU750" s="13"/>
      <c r="CVV750" s="13"/>
      <c r="CVW750" s="13"/>
      <c r="CVX750" s="13"/>
      <c r="CVY750" s="13"/>
      <c r="CVZ750" s="13"/>
      <c r="CWA750" s="13"/>
      <c r="CWB750" s="13"/>
      <c r="CWC750" s="13"/>
      <c r="CWD750" s="13"/>
      <c r="CWE750" s="13"/>
      <c r="CWF750" s="13"/>
      <c r="CWG750" s="13"/>
      <c r="CWH750" s="13"/>
      <c r="CWI750" s="13"/>
      <c r="CWJ750" s="13"/>
      <c r="CWK750" s="13"/>
      <c r="CWL750" s="13"/>
      <c r="CWM750" s="13"/>
      <c r="CWN750" s="13"/>
      <c r="CWO750" s="13"/>
      <c r="CWP750" s="13"/>
      <c r="CWQ750" s="13"/>
      <c r="CWR750" s="13"/>
      <c r="CWS750" s="13"/>
      <c r="CWT750" s="13"/>
      <c r="CWU750" s="13"/>
      <c r="CWV750" s="13"/>
      <c r="CWW750" s="13"/>
      <c r="CWX750" s="13"/>
      <c r="CWY750" s="13"/>
      <c r="CWZ750" s="13"/>
      <c r="CXA750" s="13"/>
      <c r="CXB750" s="13"/>
      <c r="CXC750" s="13"/>
      <c r="CXD750" s="13"/>
      <c r="CXE750" s="13"/>
      <c r="CXF750" s="13"/>
      <c r="CXG750" s="13"/>
      <c r="CXH750" s="13"/>
      <c r="CXI750" s="13"/>
      <c r="CXJ750" s="13"/>
      <c r="CXK750" s="13"/>
      <c r="CXL750" s="13"/>
      <c r="CXM750" s="13"/>
      <c r="CXN750" s="13"/>
      <c r="CXO750" s="13"/>
      <c r="CXP750" s="13"/>
      <c r="CXQ750" s="13"/>
      <c r="CXR750" s="13"/>
      <c r="CXS750" s="13"/>
      <c r="CXT750" s="13"/>
      <c r="CXU750" s="13"/>
      <c r="CXV750" s="13"/>
      <c r="CXW750" s="13"/>
      <c r="CXX750" s="13"/>
      <c r="CXY750" s="13"/>
      <c r="CXZ750" s="13"/>
      <c r="CYA750" s="13"/>
      <c r="CYB750" s="13"/>
      <c r="CYC750" s="13"/>
      <c r="CYD750" s="13"/>
      <c r="CYE750" s="13"/>
      <c r="CYF750" s="13"/>
      <c r="CYG750" s="13"/>
      <c r="CYH750" s="13"/>
      <c r="CYI750" s="13"/>
      <c r="CYJ750" s="13"/>
      <c r="CYK750" s="13"/>
      <c r="CYL750" s="13"/>
      <c r="CYM750" s="13"/>
      <c r="CYN750" s="13"/>
      <c r="CYO750" s="13"/>
      <c r="CYP750" s="13"/>
      <c r="CYQ750" s="13"/>
      <c r="CYR750" s="13"/>
      <c r="CYS750" s="13"/>
      <c r="CYT750" s="13"/>
      <c r="CYU750" s="13"/>
      <c r="CYV750" s="13"/>
      <c r="CYW750" s="13"/>
      <c r="CYX750" s="13"/>
      <c r="CYY750" s="13"/>
      <c r="CYZ750" s="13"/>
      <c r="CZA750" s="13"/>
      <c r="CZB750" s="13"/>
      <c r="CZC750" s="13"/>
      <c r="CZD750" s="13"/>
      <c r="CZE750" s="13"/>
      <c r="CZF750" s="13"/>
      <c r="CZG750" s="13"/>
      <c r="CZH750" s="13"/>
      <c r="CZI750" s="13"/>
      <c r="CZJ750" s="13"/>
      <c r="CZK750" s="13"/>
      <c r="CZL750" s="13"/>
      <c r="CZM750" s="13"/>
      <c r="CZN750" s="13"/>
      <c r="CZO750" s="13"/>
      <c r="CZP750" s="13"/>
      <c r="CZQ750" s="13"/>
      <c r="CZR750" s="13"/>
      <c r="CZS750" s="13"/>
      <c r="CZT750" s="13"/>
      <c r="CZU750" s="13"/>
      <c r="CZV750" s="13"/>
      <c r="CZW750" s="13"/>
      <c r="CZX750" s="13"/>
      <c r="CZY750" s="13"/>
      <c r="CZZ750" s="13"/>
      <c r="DAA750" s="13"/>
      <c r="DAB750" s="13"/>
      <c r="DAC750" s="13"/>
      <c r="DAD750" s="13"/>
      <c r="DAE750" s="13"/>
      <c r="DAF750" s="13"/>
      <c r="DAG750" s="13"/>
      <c r="DAH750" s="13"/>
      <c r="DAI750" s="13"/>
      <c r="DAJ750" s="13"/>
      <c r="DAK750" s="13"/>
      <c r="DAL750" s="13"/>
      <c r="DAM750" s="13"/>
      <c r="DAN750" s="13"/>
      <c r="DAO750" s="13"/>
      <c r="DAP750" s="13"/>
      <c r="DAQ750" s="13"/>
      <c r="DAR750" s="13"/>
      <c r="DAS750" s="13"/>
      <c r="DAT750" s="13"/>
      <c r="DAU750" s="13"/>
      <c r="DAV750" s="13"/>
      <c r="DAW750" s="13"/>
      <c r="DAX750" s="13"/>
      <c r="DAY750" s="13"/>
      <c r="DAZ750" s="13"/>
      <c r="DBA750" s="13"/>
      <c r="DBB750" s="13"/>
      <c r="DBC750" s="13"/>
      <c r="DBD750" s="13"/>
      <c r="DBE750" s="13"/>
      <c r="DBF750" s="13"/>
      <c r="DBG750" s="13"/>
      <c r="DBH750" s="13"/>
      <c r="DBI750" s="13"/>
      <c r="DBJ750" s="13"/>
      <c r="DBK750" s="13"/>
      <c r="DBL750" s="13"/>
      <c r="DBM750" s="13"/>
      <c r="DBN750" s="13"/>
      <c r="DBO750" s="13"/>
      <c r="DBP750" s="13"/>
      <c r="DBQ750" s="13"/>
      <c r="DBR750" s="13"/>
      <c r="DBS750" s="13"/>
      <c r="DBT750" s="13"/>
      <c r="DBU750" s="13"/>
      <c r="DBV750" s="13"/>
      <c r="DBW750" s="13"/>
      <c r="DBX750" s="13"/>
      <c r="DBY750" s="13"/>
      <c r="DBZ750" s="13"/>
      <c r="DCA750" s="13"/>
      <c r="DCB750" s="13"/>
      <c r="DCC750" s="13"/>
      <c r="DCD750" s="13"/>
      <c r="DCE750" s="13"/>
      <c r="DCF750" s="13"/>
      <c r="DCG750" s="13"/>
      <c r="DCH750" s="13"/>
      <c r="DCI750" s="13"/>
      <c r="DCJ750" s="13"/>
      <c r="DCK750" s="13"/>
      <c r="DCL750" s="13"/>
      <c r="DCM750" s="13"/>
      <c r="DCN750" s="13"/>
      <c r="DCO750" s="13"/>
      <c r="DCP750" s="13"/>
      <c r="DCQ750" s="13"/>
      <c r="DCR750" s="13"/>
      <c r="DCS750" s="13"/>
      <c r="DCT750" s="13"/>
      <c r="DCU750" s="13"/>
      <c r="DCV750" s="13"/>
      <c r="DCW750" s="13"/>
      <c r="DCX750" s="13"/>
      <c r="DCY750" s="13"/>
      <c r="DCZ750" s="13"/>
      <c r="DDA750" s="13"/>
      <c r="DDB750" s="13"/>
      <c r="DDC750" s="13"/>
      <c r="DDD750" s="13"/>
      <c r="DDE750" s="13"/>
      <c r="DDF750" s="13"/>
      <c r="DDG750" s="13"/>
      <c r="DDH750" s="13"/>
      <c r="DDI750" s="13"/>
      <c r="DDJ750" s="13"/>
      <c r="DDK750" s="13"/>
      <c r="DDL750" s="13"/>
      <c r="DDM750" s="13"/>
      <c r="DDN750" s="13"/>
      <c r="DDO750" s="13"/>
      <c r="DDP750" s="13"/>
      <c r="DDQ750" s="13"/>
      <c r="DDR750" s="13"/>
      <c r="DDS750" s="13"/>
      <c r="DDT750" s="13"/>
      <c r="DDU750" s="13"/>
      <c r="DDV750" s="13"/>
      <c r="DDW750" s="13"/>
      <c r="DDX750" s="13"/>
      <c r="DDY750" s="13"/>
      <c r="DDZ750" s="13"/>
      <c r="DEA750" s="13"/>
      <c r="DEB750" s="13"/>
      <c r="DEC750" s="13"/>
      <c r="DED750" s="13"/>
      <c r="DEE750" s="13"/>
      <c r="DEF750" s="13"/>
      <c r="DEG750" s="13"/>
      <c r="DEH750" s="13"/>
      <c r="DEI750" s="13"/>
      <c r="DEJ750" s="13"/>
      <c r="DEK750" s="13"/>
      <c r="DEL750" s="13"/>
      <c r="DEM750" s="13"/>
      <c r="DEN750" s="13"/>
      <c r="DEO750" s="13"/>
      <c r="DEP750" s="13"/>
      <c r="DEQ750" s="13"/>
      <c r="DER750" s="13"/>
      <c r="DES750" s="13"/>
      <c r="DET750" s="13"/>
      <c r="DEU750" s="13"/>
      <c r="DEV750" s="13"/>
      <c r="DEW750" s="13"/>
      <c r="DEX750" s="13"/>
      <c r="DEY750" s="13"/>
      <c r="DEZ750" s="13"/>
      <c r="DFA750" s="13"/>
      <c r="DFB750" s="13"/>
      <c r="DFC750" s="13"/>
      <c r="DFD750" s="13"/>
      <c r="DFE750" s="13"/>
      <c r="DFF750" s="13"/>
      <c r="DFG750" s="13"/>
      <c r="DFH750" s="13"/>
      <c r="DFI750" s="13"/>
      <c r="DFJ750" s="13"/>
      <c r="DFK750" s="13"/>
      <c r="DFL750" s="13"/>
      <c r="DFM750" s="13"/>
      <c r="DFN750" s="13"/>
      <c r="DFO750" s="13"/>
      <c r="DFP750" s="13"/>
      <c r="DFQ750" s="13"/>
      <c r="DFR750" s="13"/>
      <c r="DFS750" s="13"/>
      <c r="DFT750" s="13"/>
      <c r="DFU750" s="13"/>
      <c r="DFV750" s="13"/>
      <c r="DFW750" s="13"/>
      <c r="DFX750" s="13"/>
      <c r="DFY750" s="13"/>
      <c r="DFZ750" s="13"/>
      <c r="DGA750" s="13"/>
      <c r="DGB750" s="13"/>
      <c r="DGC750" s="13"/>
      <c r="DGD750" s="13"/>
      <c r="DGE750" s="13"/>
      <c r="DGF750" s="13"/>
      <c r="DGG750" s="13"/>
      <c r="DGH750" s="13"/>
      <c r="DGI750" s="13"/>
      <c r="DGJ750" s="13"/>
      <c r="DGK750" s="13"/>
      <c r="DGL750" s="13"/>
      <c r="DGM750" s="13"/>
      <c r="DGN750" s="13"/>
      <c r="DGO750" s="13"/>
      <c r="DGP750" s="13"/>
      <c r="DGQ750" s="13"/>
      <c r="DGR750" s="13"/>
      <c r="DGS750" s="13"/>
      <c r="DGT750" s="13"/>
      <c r="DGU750" s="13"/>
      <c r="DGV750" s="13"/>
      <c r="DGW750" s="13"/>
      <c r="DGX750" s="13"/>
      <c r="DGY750" s="13"/>
      <c r="DGZ750" s="13"/>
      <c r="DHA750" s="13"/>
      <c r="DHB750" s="13"/>
      <c r="DHC750" s="13"/>
      <c r="DHD750" s="13"/>
      <c r="DHE750" s="13"/>
      <c r="DHF750" s="13"/>
      <c r="DHG750" s="13"/>
      <c r="DHH750" s="13"/>
      <c r="DHI750" s="13"/>
      <c r="DHJ750" s="13"/>
      <c r="DHK750" s="13"/>
      <c r="DHL750" s="13"/>
      <c r="DHM750" s="13"/>
      <c r="DHN750" s="13"/>
      <c r="DHO750" s="13"/>
      <c r="DHP750" s="13"/>
      <c r="DHQ750" s="13"/>
      <c r="DHR750" s="13"/>
      <c r="DHS750" s="13"/>
      <c r="DHT750" s="13"/>
      <c r="DHU750" s="13"/>
      <c r="DHV750" s="13"/>
      <c r="DHW750" s="13"/>
      <c r="DHX750" s="13"/>
      <c r="DHY750" s="13"/>
      <c r="DHZ750" s="13"/>
      <c r="DIA750" s="13"/>
      <c r="DIB750" s="13"/>
      <c r="DIC750" s="13"/>
      <c r="DID750" s="13"/>
      <c r="DIE750" s="13"/>
      <c r="DIF750" s="13"/>
      <c r="DIG750" s="13"/>
      <c r="DIH750" s="13"/>
      <c r="DII750" s="13"/>
      <c r="DIJ750" s="13"/>
      <c r="DIK750" s="13"/>
      <c r="DIL750" s="13"/>
      <c r="DIM750" s="13"/>
      <c r="DIN750" s="13"/>
      <c r="DIO750" s="13"/>
      <c r="DIP750" s="13"/>
      <c r="DIQ750" s="13"/>
      <c r="DIR750" s="13"/>
      <c r="DIS750" s="13"/>
      <c r="DIT750" s="13"/>
      <c r="DIU750" s="13"/>
      <c r="DIV750" s="13"/>
      <c r="DIW750" s="13"/>
      <c r="DIX750" s="13"/>
      <c r="DIY750" s="13"/>
      <c r="DIZ750" s="13"/>
      <c r="DJA750" s="13"/>
      <c r="DJB750" s="13"/>
      <c r="DJC750" s="13"/>
      <c r="DJD750" s="13"/>
      <c r="DJE750" s="13"/>
      <c r="DJF750" s="13"/>
      <c r="DJG750" s="13"/>
      <c r="DJH750" s="13"/>
      <c r="DJI750" s="13"/>
      <c r="DJJ750" s="13"/>
      <c r="DJK750" s="13"/>
      <c r="DJL750" s="13"/>
      <c r="DJM750" s="13"/>
      <c r="DJN750" s="13"/>
      <c r="DJO750" s="13"/>
      <c r="DJP750" s="13"/>
      <c r="DJQ750" s="13"/>
      <c r="DJR750" s="13"/>
      <c r="DJS750" s="13"/>
      <c r="DJT750" s="13"/>
      <c r="DJU750" s="13"/>
      <c r="DJV750" s="13"/>
      <c r="DJW750" s="13"/>
      <c r="DJX750" s="13"/>
      <c r="DJY750" s="13"/>
      <c r="DJZ750" s="13"/>
      <c r="DKA750" s="13"/>
      <c r="DKB750" s="13"/>
      <c r="DKC750" s="13"/>
      <c r="DKD750" s="13"/>
      <c r="DKE750" s="13"/>
      <c r="DKF750" s="13"/>
      <c r="DKG750" s="13"/>
      <c r="DKH750" s="13"/>
      <c r="DKI750" s="13"/>
      <c r="DKJ750" s="13"/>
      <c r="DKK750" s="13"/>
      <c r="DKL750" s="13"/>
      <c r="DKM750" s="13"/>
      <c r="DKN750" s="13"/>
      <c r="DKO750" s="13"/>
      <c r="DKP750" s="13"/>
      <c r="DKQ750" s="13"/>
      <c r="DKR750" s="13"/>
      <c r="DKS750" s="13"/>
      <c r="DKT750" s="13"/>
      <c r="DKU750" s="13"/>
      <c r="DKV750" s="13"/>
      <c r="DKW750" s="13"/>
      <c r="DKX750" s="13"/>
      <c r="DKY750" s="13"/>
      <c r="DKZ750" s="13"/>
      <c r="DLA750" s="13"/>
      <c r="DLB750" s="13"/>
      <c r="DLC750" s="13"/>
      <c r="DLD750" s="13"/>
      <c r="DLE750" s="13"/>
      <c r="DLF750" s="13"/>
      <c r="DLG750" s="13"/>
      <c r="DLH750" s="13"/>
      <c r="DLI750" s="13"/>
      <c r="DLJ750" s="13"/>
      <c r="DLK750" s="13"/>
      <c r="DLL750" s="13"/>
      <c r="DLM750" s="13"/>
      <c r="DLN750" s="13"/>
      <c r="DLO750" s="13"/>
      <c r="DLP750" s="13"/>
      <c r="DLQ750" s="13"/>
      <c r="DLR750" s="13"/>
      <c r="DLS750" s="13"/>
      <c r="DLT750" s="13"/>
      <c r="DLU750" s="13"/>
      <c r="DLV750" s="13"/>
      <c r="DLW750" s="13"/>
      <c r="DLX750" s="13"/>
      <c r="DLY750" s="13"/>
      <c r="DLZ750" s="13"/>
      <c r="DMA750" s="13"/>
      <c r="DMB750" s="13"/>
      <c r="DMC750" s="13"/>
      <c r="DMD750" s="13"/>
      <c r="DME750" s="13"/>
      <c r="DMF750" s="13"/>
      <c r="DMG750" s="13"/>
      <c r="DMH750" s="13"/>
      <c r="DMI750" s="13"/>
      <c r="DMJ750" s="13"/>
      <c r="DMK750" s="13"/>
      <c r="DML750" s="13"/>
      <c r="DMM750" s="13"/>
      <c r="DMN750" s="13"/>
      <c r="DMO750" s="13"/>
      <c r="DMP750" s="13"/>
      <c r="DMQ750" s="13"/>
      <c r="DMR750" s="13"/>
      <c r="DMS750" s="13"/>
      <c r="DMT750" s="13"/>
      <c r="DMU750" s="13"/>
      <c r="DMV750" s="13"/>
      <c r="DMW750" s="13"/>
      <c r="DMX750" s="13"/>
      <c r="DMY750" s="13"/>
      <c r="DMZ750" s="13"/>
      <c r="DNA750" s="13"/>
      <c r="DNB750" s="13"/>
      <c r="DNC750" s="13"/>
      <c r="DND750" s="13"/>
      <c r="DNE750" s="13"/>
      <c r="DNF750" s="13"/>
      <c r="DNG750" s="13"/>
      <c r="DNH750" s="13"/>
      <c r="DNI750" s="13"/>
      <c r="DNJ750" s="13"/>
      <c r="DNK750" s="13"/>
      <c r="DNL750" s="13"/>
      <c r="DNM750" s="13"/>
      <c r="DNN750" s="13"/>
      <c r="DNO750" s="13"/>
      <c r="DNP750" s="13"/>
      <c r="DNQ750" s="13"/>
      <c r="DNR750" s="13"/>
      <c r="DNS750" s="13"/>
      <c r="DNT750" s="13"/>
      <c r="DNU750" s="13"/>
      <c r="DNV750" s="13"/>
      <c r="DNW750" s="13"/>
      <c r="DNX750" s="13"/>
      <c r="DNY750" s="13"/>
      <c r="DNZ750" s="13"/>
      <c r="DOA750" s="13"/>
      <c r="DOB750" s="13"/>
      <c r="DOC750" s="13"/>
      <c r="DOD750" s="13"/>
      <c r="DOE750" s="13"/>
      <c r="DOF750" s="13"/>
      <c r="DOG750" s="13"/>
      <c r="DOH750" s="13"/>
      <c r="DOI750" s="13"/>
      <c r="DOJ750" s="13"/>
      <c r="DOK750" s="13"/>
      <c r="DOL750" s="13"/>
      <c r="DOM750" s="13"/>
      <c r="DON750" s="13"/>
      <c r="DOO750" s="13"/>
      <c r="DOP750" s="13"/>
      <c r="DOQ750" s="13"/>
      <c r="DOR750" s="13"/>
      <c r="DOS750" s="13"/>
      <c r="DOT750" s="13"/>
      <c r="DOU750" s="13"/>
      <c r="DOV750" s="13"/>
      <c r="DOW750" s="13"/>
      <c r="DOX750" s="13"/>
      <c r="DOY750" s="13"/>
      <c r="DOZ750" s="13"/>
      <c r="DPA750" s="13"/>
      <c r="DPB750" s="13"/>
      <c r="DPC750" s="13"/>
      <c r="DPD750" s="13"/>
      <c r="DPE750" s="13"/>
      <c r="DPF750" s="13"/>
      <c r="DPG750" s="13"/>
      <c r="DPH750" s="13"/>
      <c r="DPI750" s="13"/>
      <c r="DPJ750" s="13"/>
      <c r="DPK750" s="13"/>
      <c r="DPL750" s="13"/>
      <c r="DPM750" s="13"/>
      <c r="DPN750" s="13"/>
      <c r="DPO750" s="13"/>
      <c r="DPP750" s="13"/>
      <c r="DPQ750" s="13"/>
      <c r="DPR750" s="13"/>
      <c r="DPS750" s="13"/>
      <c r="DPT750" s="13"/>
      <c r="DPU750" s="13"/>
      <c r="DPV750" s="13"/>
      <c r="DPW750" s="13"/>
      <c r="DPX750" s="13"/>
      <c r="DPY750" s="13"/>
      <c r="DPZ750" s="13"/>
      <c r="DQA750" s="13"/>
      <c r="DQB750" s="13"/>
      <c r="DQC750" s="13"/>
      <c r="DQD750" s="13"/>
      <c r="DQE750" s="13"/>
      <c r="DQF750" s="13"/>
      <c r="DQG750" s="13"/>
      <c r="DQH750" s="13"/>
      <c r="DQI750" s="13"/>
      <c r="DQJ750" s="13"/>
      <c r="DQK750" s="13"/>
      <c r="DQL750" s="13"/>
      <c r="DQM750" s="13"/>
      <c r="DQN750" s="13"/>
      <c r="DQO750" s="13"/>
      <c r="DQP750" s="13"/>
      <c r="DQQ750" s="13"/>
      <c r="DQR750" s="13"/>
      <c r="DQS750" s="13"/>
      <c r="DQT750" s="13"/>
      <c r="DQU750" s="13"/>
      <c r="DQV750" s="13"/>
      <c r="DQW750" s="13"/>
      <c r="DQX750" s="13"/>
      <c r="DQY750" s="13"/>
      <c r="DQZ750" s="13"/>
      <c r="DRA750" s="13"/>
      <c r="DRB750" s="13"/>
      <c r="DRC750" s="13"/>
      <c r="DRD750" s="13"/>
      <c r="DRE750" s="13"/>
      <c r="DRF750" s="13"/>
      <c r="DRG750" s="13"/>
      <c r="DRH750" s="13"/>
      <c r="DRI750" s="13"/>
      <c r="DRJ750" s="13"/>
      <c r="DRK750" s="13"/>
      <c r="DRL750" s="13"/>
      <c r="DRM750" s="13"/>
      <c r="DRN750" s="13"/>
      <c r="DRO750" s="13"/>
      <c r="DRP750" s="13"/>
      <c r="DRQ750" s="13"/>
      <c r="DRR750" s="13"/>
      <c r="DRS750" s="13"/>
      <c r="DRT750" s="13"/>
      <c r="DRU750" s="13"/>
      <c r="DRV750" s="13"/>
      <c r="DRW750" s="13"/>
      <c r="DRX750" s="13"/>
      <c r="DRY750" s="13"/>
      <c r="DRZ750" s="13"/>
      <c r="DSA750" s="13"/>
      <c r="DSB750" s="13"/>
      <c r="DSC750" s="13"/>
      <c r="DSD750" s="13"/>
      <c r="DSE750" s="13"/>
      <c r="DSF750" s="13"/>
      <c r="DSG750" s="13"/>
      <c r="DSH750" s="13"/>
      <c r="DSI750" s="13"/>
      <c r="DSJ750" s="13"/>
      <c r="DSK750" s="13"/>
      <c r="DSL750" s="13"/>
      <c r="DSM750" s="13"/>
      <c r="DSN750" s="13"/>
      <c r="DSO750" s="13"/>
      <c r="DSP750" s="13"/>
      <c r="DSQ750" s="13"/>
      <c r="DSR750" s="13"/>
      <c r="DSS750" s="13"/>
      <c r="DST750" s="13"/>
      <c r="DSU750" s="13"/>
      <c r="DSV750" s="13"/>
      <c r="DSW750" s="13"/>
      <c r="DSX750" s="13"/>
      <c r="DSY750" s="13"/>
      <c r="DSZ750" s="13"/>
      <c r="DTA750" s="13"/>
      <c r="DTB750" s="13"/>
      <c r="DTC750" s="13"/>
      <c r="DTD750" s="13"/>
      <c r="DTE750" s="13"/>
      <c r="DTF750" s="13"/>
      <c r="DTG750" s="13"/>
      <c r="DTH750" s="13"/>
      <c r="DTI750" s="13"/>
      <c r="DTJ750" s="13"/>
      <c r="DTK750" s="13"/>
      <c r="DTL750" s="13"/>
      <c r="DTM750" s="13"/>
      <c r="DTN750" s="13"/>
      <c r="DTO750" s="13"/>
      <c r="DTP750" s="13"/>
      <c r="DTQ750" s="13"/>
      <c r="DTR750" s="13"/>
      <c r="DTS750" s="13"/>
      <c r="DTT750" s="13"/>
      <c r="DTU750" s="13"/>
      <c r="DTV750" s="13"/>
      <c r="DTW750" s="13"/>
      <c r="DTX750" s="13"/>
      <c r="DTY750" s="13"/>
      <c r="DTZ750" s="13"/>
      <c r="DUA750" s="13"/>
      <c r="DUB750" s="13"/>
      <c r="DUC750" s="13"/>
      <c r="DUD750" s="13"/>
      <c r="DUE750" s="13"/>
      <c r="DUF750" s="13"/>
      <c r="DUG750" s="13"/>
      <c r="DUH750" s="13"/>
      <c r="DUI750" s="13"/>
      <c r="DUJ750" s="13"/>
      <c r="DUK750" s="13"/>
      <c r="DUL750" s="13"/>
      <c r="DUM750" s="13"/>
      <c r="DUN750" s="13"/>
      <c r="DUO750" s="13"/>
      <c r="DUP750" s="13"/>
      <c r="DUQ750" s="13"/>
      <c r="DUR750" s="13"/>
      <c r="DUS750" s="13"/>
      <c r="DUT750" s="13"/>
      <c r="DUU750" s="13"/>
      <c r="DUV750" s="13"/>
      <c r="DUW750" s="13"/>
      <c r="DUX750" s="13"/>
      <c r="DUY750" s="13"/>
      <c r="DUZ750" s="13"/>
      <c r="DVA750" s="13"/>
      <c r="DVB750" s="13"/>
      <c r="DVC750" s="13"/>
      <c r="DVD750" s="13"/>
      <c r="DVE750" s="13"/>
      <c r="DVF750" s="13"/>
      <c r="DVG750" s="13"/>
      <c r="DVH750" s="13"/>
      <c r="DVI750" s="13"/>
      <c r="DVJ750" s="13"/>
      <c r="DVK750" s="13"/>
      <c r="DVL750" s="13"/>
      <c r="DVM750" s="13"/>
      <c r="DVN750" s="13"/>
      <c r="DVO750" s="13"/>
      <c r="DVP750" s="13"/>
      <c r="DVQ750" s="13"/>
      <c r="DVR750" s="13"/>
      <c r="DVS750" s="13"/>
      <c r="DVT750" s="13"/>
      <c r="DVU750" s="13"/>
      <c r="DVV750" s="13"/>
      <c r="DVW750" s="13"/>
      <c r="DVX750" s="13"/>
      <c r="DVY750" s="13"/>
      <c r="DVZ750" s="13"/>
      <c r="DWA750" s="13"/>
      <c r="DWB750" s="13"/>
      <c r="DWC750" s="13"/>
      <c r="DWD750" s="13"/>
      <c r="DWE750" s="13"/>
      <c r="DWF750" s="13"/>
      <c r="DWG750" s="13"/>
      <c r="DWH750" s="13"/>
      <c r="DWI750" s="13"/>
      <c r="DWJ750" s="13"/>
      <c r="DWK750" s="13"/>
      <c r="DWL750" s="13"/>
      <c r="DWM750" s="13"/>
      <c r="DWN750" s="13"/>
      <c r="DWO750" s="13"/>
      <c r="DWP750" s="13"/>
      <c r="DWQ750" s="13"/>
      <c r="DWR750" s="13"/>
      <c r="DWS750" s="13"/>
      <c r="DWT750" s="13"/>
      <c r="DWU750" s="13"/>
      <c r="DWV750" s="13"/>
      <c r="DWW750" s="13"/>
      <c r="DWX750" s="13"/>
      <c r="DWY750" s="13"/>
      <c r="DWZ750" s="13"/>
      <c r="DXA750" s="13"/>
      <c r="DXB750" s="13"/>
      <c r="DXC750" s="13"/>
      <c r="DXD750" s="13"/>
      <c r="DXE750" s="13"/>
      <c r="DXF750" s="13"/>
      <c r="DXG750" s="13"/>
      <c r="DXH750" s="13"/>
      <c r="DXI750" s="13"/>
      <c r="DXJ750" s="13"/>
      <c r="DXK750" s="13"/>
      <c r="DXL750" s="13"/>
      <c r="DXM750" s="13"/>
      <c r="DXN750" s="13"/>
      <c r="DXO750" s="13"/>
      <c r="DXP750" s="13"/>
      <c r="DXQ750" s="13"/>
      <c r="DXR750" s="13"/>
      <c r="DXS750" s="13"/>
      <c r="DXT750" s="13"/>
      <c r="DXU750" s="13"/>
      <c r="DXV750" s="13"/>
      <c r="DXW750" s="13"/>
      <c r="DXX750" s="13"/>
      <c r="DXY750" s="13"/>
      <c r="DXZ750" s="13"/>
      <c r="DYA750" s="13"/>
      <c r="DYB750" s="13"/>
      <c r="DYC750" s="13"/>
      <c r="DYD750" s="13"/>
      <c r="DYE750" s="13"/>
      <c r="DYF750" s="13"/>
      <c r="DYG750" s="13"/>
      <c r="DYH750" s="13"/>
      <c r="DYI750" s="13"/>
      <c r="DYJ750" s="13"/>
      <c r="DYK750" s="13"/>
      <c r="DYL750" s="13"/>
      <c r="DYM750" s="13"/>
      <c r="DYN750" s="13"/>
      <c r="DYO750" s="13"/>
      <c r="DYP750" s="13"/>
      <c r="DYQ750" s="13"/>
      <c r="DYR750" s="13"/>
      <c r="DYS750" s="13"/>
      <c r="DYT750" s="13"/>
      <c r="DYU750" s="13"/>
      <c r="DYV750" s="13"/>
      <c r="DYW750" s="13"/>
      <c r="DYX750" s="13"/>
      <c r="DYY750" s="13"/>
      <c r="DYZ750" s="13"/>
      <c r="DZA750" s="13"/>
      <c r="DZB750" s="13"/>
      <c r="DZC750" s="13"/>
      <c r="DZD750" s="13"/>
      <c r="DZE750" s="13"/>
      <c r="DZF750" s="13"/>
      <c r="DZG750" s="13"/>
      <c r="DZH750" s="13"/>
      <c r="DZI750" s="13"/>
      <c r="DZJ750" s="13"/>
      <c r="DZK750" s="13"/>
      <c r="DZL750" s="13"/>
      <c r="DZM750" s="13"/>
      <c r="DZN750" s="13"/>
      <c r="DZO750" s="13"/>
      <c r="DZP750" s="13"/>
      <c r="DZQ750" s="13"/>
      <c r="DZR750" s="13"/>
      <c r="DZS750" s="13"/>
      <c r="DZT750" s="13"/>
      <c r="DZU750" s="13"/>
      <c r="DZV750" s="13"/>
      <c r="DZW750" s="13"/>
      <c r="DZX750" s="13"/>
      <c r="DZY750" s="13"/>
      <c r="DZZ750" s="13"/>
      <c r="EAA750" s="13"/>
      <c r="EAB750" s="13"/>
      <c r="EAC750" s="13"/>
      <c r="EAD750" s="13"/>
      <c r="EAE750" s="13"/>
      <c r="EAF750" s="13"/>
      <c r="EAG750" s="13"/>
      <c r="EAH750" s="13"/>
      <c r="EAI750" s="13"/>
      <c r="EAJ750" s="13"/>
      <c r="EAK750" s="13"/>
      <c r="EAL750" s="13"/>
      <c r="EAM750" s="13"/>
      <c r="EAN750" s="13"/>
      <c r="EAO750" s="13"/>
      <c r="EAP750" s="13"/>
      <c r="EAQ750" s="13"/>
      <c r="EAR750" s="13"/>
      <c r="EAS750" s="13"/>
      <c r="EAT750" s="13"/>
      <c r="EAU750" s="13"/>
      <c r="EAV750" s="13"/>
      <c r="EAW750" s="13"/>
      <c r="EAX750" s="13"/>
      <c r="EAY750" s="13"/>
      <c r="EAZ750" s="13"/>
      <c r="EBA750" s="13"/>
      <c r="EBB750" s="13"/>
      <c r="EBC750" s="13"/>
      <c r="EBD750" s="13"/>
      <c r="EBE750" s="13"/>
      <c r="EBF750" s="13"/>
      <c r="EBG750" s="13"/>
      <c r="EBH750" s="13"/>
      <c r="EBI750" s="13"/>
      <c r="EBJ750" s="13"/>
      <c r="EBK750" s="13"/>
      <c r="EBL750" s="13"/>
      <c r="EBM750" s="13"/>
      <c r="EBN750" s="13"/>
      <c r="EBO750" s="13"/>
      <c r="EBP750" s="13"/>
      <c r="EBQ750" s="13"/>
      <c r="EBR750" s="13"/>
      <c r="EBS750" s="13"/>
      <c r="EBT750" s="13"/>
      <c r="EBU750" s="13"/>
      <c r="EBV750" s="13"/>
      <c r="EBW750" s="13"/>
      <c r="EBX750" s="13"/>
      <c r="EBY750" s="13"/>
      <c r="EBZ750" s="13"/>
      <c r="ECA750" s="13"/>
      <c r="ECB750" s="13"/>
      <c r="ECC750" s="13"/>
      <c r="ECD750" s="13"/>
      <c r="ECE750" s="13"/>
      <c r="ECF750" s="13"/>
      <c r="ECG750" s="13"/>
      <c r="ECH750" s="13"/>
      <c r="ECI750" s="13"/>
      <c r="ECJ750" s="13"/>
      <c r="ECK750" s="13"/>
      <c r="ECL750" s="13"/>
      <c r="ECM750" s="13"/>
      <c r="ECN750" s="13"/>
      <c r="ECO750" s="13"/>
      <c r="ECP750" s="13"/>
      <c r="ECQ750" s="13"/>
      <c r="ECR750" s="13"/>
      <c r="ECS750" s="13"/>
      <c r="ECT750" s="13"/>
      <c r="ECU750" s="13"/>
      <c r="ECV750" s="13"/>
      <c r="ECW750" s="13"/>
      <c r="ECX750" s="13"/>
      <c r="ECY750" s="13"/>
      <c r="ECZ750" s="13"/>
      <c r="EDA750" s="13"/>
      <c r="EDB750" s="13"/>
      <c r="EDC750" s="13"/>
      <c r="EDD750" s="13"/>
      <c r="EDE750" s="13"/>
      <c r="EDF750" s="13"/>
      <c r="EDG750" s="13"/>
      <c r="EDH750" s="13"/>
      <c r="EDI750" s="13"/>
      <c r="EDJ750" s="13"/>
      <c r="EDK750" s="13"/>
      <c r="EDL750" s="13"/>
      <c r="EDM750" s="13"/>
      <c r="EDN750" s="13"/>
      <c r="EDO750" s="13"/>
      <c r="EDP750" s="13"/>
      <c r="EDQ750" s="13"/>
      <c r="EDR750" s="13"/>
      <c r="EDS750" s="13"/>
      <c r="EDT750" s="13"/>
      <c r="EDU750" s="13"/>
      <c r="EDV750" s="13"/>
      <c r="EDW750" s="13"/>
      <c r="EDX750" s="13"/>
      <c r="EDY750" s="13"/>
      <c r="EDZ750" s="13"/>
      <c r="EEA750" s="13"/>
      <c r="EEB750" s="13"/>
      <c r="EEC750" s="13"/>
      <c r="EED750" s="13"/>
      <c r="EEE750" s="13"/>
      <c r="EEF750" s="13"/>
      <c r="EEG750" s="13"/>
      <c r="EEH750" s="13"/>
      <c r="EEI750" s="13"/>
      <c r="EEJ750" s="13"/>
      <c r="EEK750" s="13"/>
      <c r="EEL750" s="13"/>
      <c r="EEM750" s="13"/>
      <c r="EEN750" s="13"/>
      <c r="EEO750" s="13"/>
      <c r="EEP750" s="13"/>
      <c r="EEQ750" s="13"/>
      <c r="EER750" s="13"/>
      <c r="EES750" s="13"/>
      <c r="EET750" s="13"/>
      <c r="EEU750" s="13"/>
      <c r="EEV750" s="13"/>
      <c r="EEW750" s="13"/>
      <c r="EEX750" s="13"/>
      <c r="EEY750" s="13"/>
      <c r="EEZ750" s="13"/>
      <c r="EFA750" s="13"/>
      <c r="EFB750" s="13"/>
      <c r="EFC750" s="13"/>
      <c r="EFD750" s="13"/>
      <c r="EFE750" s="13"/>
      <c r="EFF750" s="13"/>
      <c r="EFG750" s="13"/>
      <c r="EFH750" s="13"/>
      <c r="EFI750" s="13"/>
      <c r="EFJ750" s="13"/>
      <c r="EFK750" s="13"/>
      <c r="EFL750" s="13"/>
      <c r="EFM750" s="13"/>
      <c r="EFN750" s="13"/>
      <c r="EFO750" s="13"/>
      <c r="EFP750" s="13"/>
      <c r="EFQ750" s="13"/>
      <c r="EFR750" s="13"/>
      <c r="EFS750" s="13"/>
      <c r="EFT750" s="13"/>
      <c r="EFU750" s="13"/>
      <c r="EFV750" s="13"/>
      <c r="EFW750" s="13"/>
      <c r="EFX750" s="13"/>
      <c r="EFY750" s="13"/>
      <c r="EFZ750" s="13"/>
      <c r="EGA750" s="13"/>
      <c r="EGB750" s="13"/>
      <c r="EGC750" s="13"/>
      <c r="EGD750" s="13"/>
      <c r="EGE750" s="13"/>
      <c r="EGF750" s="13"/>
      <c r="EGG750" s="13"/>
      <c r="EGH750" s="13"/>
      <c r="EGI750" s="13"/>
      <c r="EGJ750" s="13"/>
      <c r="EGK750" s="13"/>
      <c r="EGL750" s="13"/>
      <c r="EGM750" s="13"/>
      <c r="EGN750" s="13"/>
      <c r="EGO750" s="13"/>
      <c r="EGP750" s="13"/>
      <c r="EGQ750" s="13"/>
      <c r="EGR750" s="13"/>
      <c r="EGS750" s="13"/>
      <c r="EGT750" s="13"/>
      <c r="EGU750" s="13"/>
      <c r="EGV750" s="13"/>
      <c r="EGW750" s="13"/>
      <c r="EGX750" s="13"/>
      <c r="EGY750" s="13"/>
      <c r="EGZ750" s="13"/>
      <c r="EHA750" s="13"/>
      <c r="EHB750" s="13"/>
      <c r="EHC750" s="13"/>
      <c r="EHD750" s="13"/>
      <c r="EHE750" s="13"/>
      <c r="EHF750" s="13"/>
      <c r="EHG750" s="13"/>
      <c r="EHH750" s="13"/>
      <c r="EHI750" s="13"/>
      <c r="EHJ750" s="13"/>
      <c r="EHK750" s="13"/>
      <c r="EHL750" s="13"/>
      <c r="EHM750" s="13"/>
      <c r="EHN750" s="13"/>
      <c r="EHO750" s="13"/>
      <c r="EHP750" s="13"/>
      <c r="EHQ750" s="13"/>
      <c r="EHR750" s="13"/>
      <c r="EHS750" s="13"/>
      <c r="EHT750" s="13"/>
      <c r="EHU750" s="13"/>
      <c r="EHV750" s="13"/>
      <c r="EHW750" s="13"/>
      <c r="EHX750" s="13"/>
      <c r="EHY750" s="13"/>
      <c r="EHZ750" s="13"/>
      <c r="EIA750" s="13"/>
      <c r="EIB750" s="13"/>
      <c r="EIC750" s="13"/>
      <c r="EID750" s="13"/>
      <c r="EIE750" s="13"/>
      <c r="EIF750" s="13"/>
      <c r="EIG750" s="13"/>
      <c r="EIH750" s="13"/>
      <c r="EII750" s="13"/>
      <c r="EIJ750" s="13"/>
      <c r="EIK750" s="13"/>
      <c r="EIL750" s="13"/>
      <c r="EIM750" s="13"/>
      <c r="EIN750" s="13"/>
      <c r="EIO750" s="13"/>
      <c r="EIP750" s="13"/>
      <c r="EIQ750" s="13"/>
      <c r="EIR750" s="13"/>
      <c r="EIS750" s="13"/>
      <c r="EIT750" s="13"/>
      <c r="EIU750" s="13"/>
      <c r="EIV750" s="13"/>
      <c r="EIW750" s="13"/>
      <c r="EIX750" s="13"/>
      <c r="EIY750" s="13"/>
      <c r="EIZ750" s="13"/>
      <c r="EJA750" s="13"/>
      <c r="EJB750" s="13"/>
      <c r="EJC750" s="13"/>
      <c r="EJD750" s="13"/>
      <c r="EJE750" s="13"/>
      <c r="EJF750" s="13"/>
      <c r="EJG750" s="13"/>
      <c r="EJH750" s="13"/>
      <c r="EJI750" s="13"/>
      <c r="EJJ750" s="13"/>
      <c r="EJK750" s="13"/>
      <c r="EJL750" s="13"/>
      <c r="EJM750" s="13"/>
      <c r="EJN750" s="13"/>
      <c r="EJO750" s="13"/>
      <c r="EJP750" s="13"/>
      <c r="EJQ750" s="13"/>
      <c r="EJR750" s="13"/>
      <c r="EJS750" s="13"/>
      <c r="EJT750" s="13"/>
      <c r="EJU750" s="13"/>
      <c r="EJV750" s="13"/>
      <c r="EJW750" s="13"/>
      <c r="EJX750" s="13"/>
      <c r="EJY750" s="13"/>
      <c r="EJZ750" s="13"/>
      <c r="EKA750" s="13"/>
      <c r="EKB750" s="13"/>
      <c r="EKC750" s="13"/>
      <c r="EKD750" s="13"/>
      <c r="EKE750" s="13"/>
      <c r="EKF750" s="13"/>
      <c r="EKG750" s="13"/>
      <c r="EKH750" s="13"/>
      <c r="EKI750" s="13"/>
      <c r="EKJ750" s="13"/>
      <c r="EKK750" s="13"/>
      <c r="EKL750" s="13"/>
      <c r="EKM750" s="13"/>
      <c r="EKN750" s="13"/>
      <c r="EKO750" s="13"/>
      <c r="EKP750" s="13"/>
      <c r="EKQ750" s="13"/>
      <c r="EKR750" s="13"/>
      <c r="EKS750" s="13"/>
      <c r="EKT750" s="13"/>
      <c r="EKU750" s="13"/>
      <c r="EKV750" s="13"/>
      <c r="EKW750" s="13"/>
      <c r="EKX750" s="13"/>
      <c r="EKY750" s="13"/>
      <c r="EKZ750" s="13"/>
      <c r="ELA750" s="13"/>
      <c r="ELB750" s="13"/>
      <c r="ELC750" s="13"/>
      <c r="ELD750" s="13"/>
      <c r="ELE750" s="13"/>
      <c r="ELF750" s="13"/>
      <c r="ELG750" s="13"/>
      <c r="ELH750" s="13"/>
      <c r="ELI750" s="13"/>
      <c r="ELJ750" s="13"/>
      <c r="ELK750" s="13"/>
      <c r="ELL750" s="13"/>
      <c r="ELM750" s="13"/>
      <c r="ELN750" s="13"/>
      <c r="ELO750" s="13"/>
      <c r="ELP750" s="13"/>
      <c r="ELQ750" s="13"/>
      <c r="ELR750" s="13"/>
      <c r="ELS750" s="13"/>
      <c r="ELT750" s="13"/>
      <c r="ELU750" s="13"/>
      <c r="ELV750" s="13"/>
      <c r="ELW750" s="13"/>
      <c r="ELX750" s="13"/>
      <c r="ELY750" s="13"/>
      <c r="ELZ750" s="13"/>
      <c r="EMA750" s="13"/>
      <c r="EMB750" s="13"/>
      <c r="EMC750" s="13"/>
      <c r="EMD750" s="13"/>
      <c r="EME750" s="13"/>
      <c r="EMF750" s="13"/>
      <c r="EMG750" s="13"/>
      <c r="EMH750" s="13"/>
      <c r="EMI750" s="13"/>
      <c r="EMJ750" s="13"/>
      <c r="EMK750" s="13"/>
      <c r="EML750" s="13"/>
      <c r="EMM750" s="13"/>
      <c r="EMN750" s="13"/>
      <c r="EMO750" s="13"/>
      <c r="EMP750" s="13"/>
      <c r="EMQ750" s="13"/>
      <c r="EMR750" s="13"/>
      <c r="EMS750" s="13"/>
      <c r="EMT750" s="13"/>
      <c r="EMU750" s="13"/>
      <c r="EMV750" s="13"/>
      <c r="EMW750" s="13"/>
      <c r="EMX750" s="13"/>
      <c r="EMY750" s="13"/>
      <c r="EMZ750" s="13"/>
      <c r="ENA750" s="13"/>
      <c r="ENB750" s="13"/>
      <c r="ENC750" s="13"/>
      <c r="END750" s="13"/>
      <c r="ENE750" s="13"/>
      <c r="ENF750" s="13"/>
      <c r="ENG750" s="13"/>
      <c r="ENH750" s="13"/>
      <c r="ENI750" s="13"/>
      <c r="ENJ750" s="13"/>
      <c r="ENK750" s="13"/>
      <c r="ENL750" s="13"/>
      <c r="ENM750" s="13"/>
      <c r="ENN750" s="13"/>
      <c r="ENO750" s="13"/>
      <c r="ENP750" s="13"/>
      <c r="ENQ750" s="13"/>
      <c r="ENR750" s="13"/>
      <c r="ENS750" s="13"/>
      <c r="ENT750" s="13"/>
      <c r="ENU750" s="13"/>
      <c r="ENV750" s="13"/>
      <c r="ENW750" s="13"/>
      <c r="ENX750" s="13"/>
      <c r="ENY750" s="13"/>
      <c r="ENZ750" s="13"/>
      <c r="EOA750" s="13"/>
      <c r="EOB750" s="13"/>
      <c r="EOC750" s="13"/>
      <c r="EOD750" s="13"/>
      <c r="EOE750" s="13"/>
      <c r="EOF750" s="13"/>
      <c r="EOG750" s="13"/>
      <c r="EOH750" s="13"/>
      <c r="EOI750" s="13"/>
      <c r="EOJ750" s="13"/>
      <c r="EOK750" s="13"/>
      <c r="EOL750" s="13"/>
      <c r="EOM750" s="13"/>
      <c r="EON750" s="13"/>
      <c r="EOO750" s="13"/>
      <c r="EOP750" s="13"/>
      <c r="EOQ750" s="13"/>
      <c r="EOR750" s="13"/>
      <c r="EOS750" s="13"/>
      <c r="EOT750" s="13"/>
      <c r="EOU750" s="13"/>
      <c r="EOV750" s="13"/>
      <c r="EOW750" s="13"/>
      <c r="EOX750" s="13"/>
      <c r="EOY750" s="13"/>
      <c r="EOZ750" s="13"/>
      <c r="EPA750" s="13"/>
      <c r="EPB750" s="13"/>
      <c r="EPC750" s="13"/>
      <c r="EPD750" s="13"/>
      <c r="EPE750" s="13"/>
      <c r="EPF750" s="13"/>
      <c r="EPG750" s="13"/>
      <c r="EPH750" s="13"/>
      <c r="EPI750" s="13"/>
      <c r="EPJ750" s="13"/>
      <c r="EPK750" s="13"/>
      <c r="EPL750" s="13"/>
      <c r="EPM750" s="13"/>
      <c r="EPN750" s="13"/>
      <c r="EPO750" s="13"/>
      <c r="EPP750" s="13"/>
      <c r="EPQ750" s="13"/>
      <c r="EPR750" s="13"/>
      <c r="EPS750" s="13"/>
      <c r="EPT750" s="13"/>
      <c r="EPU750" s="13"/>
      <c r="EPV750" s="13"/>
      <c r="EPW750" s="13"/>
      <c r="EPX750" s="13"/>
      <c r="EPY750" s="13"/>
      <c r="EPZ750" s="13"/>
      <c r="EQA750" s="13"/>
      <c r="EQB750" s="13"/>
      <c r="EQC750" s="13"/>
      <c r="EQD750" s="13"/>
      <c r="EQE750" s="13"/>
      <c r="EQF750" s="13"/>
      <c r="EQG750" s="13"/>
      <c r="EQH750" s="13"/>
      <c r="EQI750" s="13"/>
      <c r="EQJ750" s="13"/>
      <c r="EQK750" s="13"/>
      <c r="EQL750" s="13"/>
      <c r="EQM750" s="13"/>
      <c r="EQN750" s="13"/>
      <c r="EQO750" s="13"/>
      <c r="EQP750" s="13"/>
      <c r="EQQ750" s="13"/>
      <c r="EQR750" s="13"/>
      <c r="EQS750" s="13"/>
      <c r="EQT750" s="13"/>
      <c r="EQU750" s="13"/>
      <c r="EQV750" s="13"/>
      <c r="EQW750" s="13"/>
      <c r="EQX750" s="13"/>
      <c r="EQY750" s="13"/>
      <c r="EQZ750" s="13"/>
      <c r="ERA750" s="13"/>
      <c r="ERB750" s="13"/>
      <c r="ERC750" s="13"/>
      <c r="ERD750" s="13"/>
      <c r="ERE750" s="13"/>
      <c r="ERF750" s="13"/>
      <c r="ERG750" s="13"/>
      <c r="ERH750" s="13"/>
      <c r="ERI750" s="13"/>
      <c r="ERJ750" s="13"/>
      <c r="ERK750" s="13"/>
      <c r="ERL750" s="13"/>
      <c r="ERM750" s="13"/>
      <c r="ERN750" s="13"/>
      <c r="ERO750" s="13"/>
      <c r="ERP750" s="13"/>
      <c r="ERQ750" s="13"/>
      <c r="ERR750" s="13"/>
      <c r="ERS750" s="13"/>
      <c r="ERT750" s="13"/>
      <c r="ERU750" s="13"/>
      <c r="ERV750" s="13"/>
      <c r="ERW750" s="13"/>
      <c r="ERX750" s="13"/>
      <c r="ERY750" s="13"/>
      <c r="ERZ750" s="13"/>
      <c r="ESA750" s="13"/>
      <c r="ESB750" s="13"/>
      <c r="ESC750" s="13"/>
      <c r="ESD750" s="13"/>
      <c r="ESE750" s="13"/>
      <c r="ESF750" s="13"/>
      <c r="ESG750" s="13"/>
      <c r="ESH750" s="13"/>
      <c r="ESI750" s="13"/>
      <c r="ESJ750" s="13"/>
      <c r="ESK750" s="13"/>
      <c r="ESL750" s="13"/>
      <c r="ESM750" s="13"/>
      <c r="ESN750" s="13"/>
      <c r="ESO750" s="13"/>
      <c r="ESP750" s="13"/>
      <c r="ESQ750" s="13"/>
      <c r="ESR750" s="13"/>
      <c r="ESS750" s="13"/>
      <c r="EST750" s="13"/>
      <c r="ESU750" s="13"/>
      <c r="ESV750" s="13"/>
      <c r="ESW750" s="13"/>
      <c r="ESX750" s="13"/>
      <c r="ESY750" s="13"/>
      <c r="ESZ750" s="13"/>
      <c r="ETA750" s="13"/>
      <c r="ETB750" s="13"/>
      <c r="ETC750" s="13"/>
      <c r="ETD750" s="13"/>
      <c r="ETE750" s="13"/>
      <c r="ETF750" s="13"/>
      <c r="ETG750" s="13"/>
      <c r="ETH750" s="13"/>
      <c r="ETI750" s="13"/>
      <c r="ETJ750" s="13"/>
      <c r="ETK750" s="13"/>
      <c r="ETL750" s="13"/>
      <c r="ETM750" s="13"/>
      <c r="ETN750" s="13"/>
      <c r="ETO750" s="13"/>
      <c r="ETP750" s="13"/>
      <c r="ETQ750" s="13"/>
      <c r="ETR750" s="13"/>
      <c r="ETS750" s="13"/>
      <c r="ETT750" s="13"/>
      <c r="ETU750" s="13"/>
      <c r="ETV750" s="13"/>
      <c r="ETW750" s="13"/>
      <c r="ETX750" s="13"/>
      <c r="ETY750" s="13"/>
      <c r="ETZ750" s="13"/>
      <c r="EUA750" s="13"/>
      <c r="EUB750" s="13"/>
      <c r="EUC750" s="13"/>
      <c r="EUD750" s="13"/>
      <c r="EUE750" s="13"/>
      <c r="EUF750" s="13"/>
      <c r="EUG750" s="13"/>
      <c r="EUH750" s="13"/>
      <c r="EUI750" s="13"/>
      <c r="EUJ750" s="13"/>
      <c r="EUK750" s="13"/>
      <c r="EUL750" s="13"/>
      <c r="EUM750" s="13"/>
      <c r="EUN750" s="13"/>
      <c r="EUO750" s="13"/>
      <c r="EUP750" s="13"/>
      <c r="EUQ750" s="13"/>
      <c r="EUR750" s="13"/>
      <c r="EUS750" s="13"/>
      <c r="EUT750" s="13"/>
      <c r="EUU750" s="13"/>
      <c r="EUV750" s="13"/>
      <c r="EUW750" s="13"/>
      <c r="EUX750" s="13"/>
      <c r="EUY750" s="13"/>
      <c r="EUZ750" s="13"/>
      <c r="EVA750" s="13"/>
      <c r="EVB750" s="13"/>
      <c r="EVC750" s="13"/>
      <c r="EVD750" s="13"/>
      <c r="EVE750" s="13"/>
      <c r="EVF750" s="13"/>
      <c r="EVG750" s="13"/>
      <c r="EVH750" s="13"/>
      <c r="EVI750" s="13"/>
      <c r="EVJ750" s="13"/>
      <c r="EVK750" s="13"/>
      <c r="EVL750" s="13"/>
      <c r="EVM750" s="13"/>
      <c r="EVN750" s="13"/>
      <c r="EVO750" s="13"/>
      <c r="EVP750" s="13"/>
      <c r="EVQ750" s="13"/>
      <c r="EVR750" s="13"/>
      <c r="EVS750" s="13"/>
      <c r="EVT750" s="13"/>
      <c r="EVU750" s="13"/>
      <c r="EVV750" s="13"/>
      <c r="EVW750" s="13"/>
      <c r="EVX750" s="13"/>
      <c r="EVY750" s="13"/>
      <c r="EVZ750" s="13"/>
      <c r="EWA750" s="13"/>
      <c r="EWB750" s="13"/>
      <c r="EWC750" s="13"/>
      <c r="EWD750" s="13"/>
      <c r="EWE750" s="13"/>
      <c r="EWF750" s="13"/>
      <c r="EWG750" s="13"/>
      <c r="EWH750" s="13"/>
      <c r="EWI750" s="13"/>
      <c r="EWJ750" s="13"/>
      <c r="EWK750" s="13"/>
      <c r="EWL750" s="13"/>
      <c r="EWM750" s="13"/>
      <c r="EWN750" s="13"/>
      <c r="EWO750" s="13"/>
      <c r="EWP750" s="13"/>
      <c r="EWQ750" s="13"/>
      <c r="EWR750" s="13"/>
      <c r="EWS750" s="13"/>
      <c r="EWT750" s="13"/>
      <c r="EWU750" s="13"/>
      <c r="EWV750" s="13"/>
      <c r="EWW750" s="13"/>
      <c r="EWX750" s="13"/>
      <c r="EWY750" s="13"/>
      <c r="EWZ750" s="13"/>
      <c r="EXA750" s="13"/>
      <c r="EXB750" s="13"/>
      <c r="EXC750" s="13"/>
      <c r="EXD750" s="13"/>
      <c r="EXE750" s="13"/>
      <c r="EXF750" s="13"/>
      <c r="EXG750" s="13"/>
      <c r="EXH750" s="13"/>
      <c r="EXI750" s="13"/>
      <c r="EXJ750" s="13"/>
      <c r="EXK750" s="13"/>
      <c r="EXL750" s="13"/>
      <c r="EXM750" s="13"/>
      <c r="EXN750" s="13"/>
      <c r="EXO750" s="13"/>
      <c r="EXP750" s="13"/>
      <c r="EXQ750" s="13"/>
      <c r="EXR750" s="13"/>
      <c r="EXS750" s="13"/>
      <c r="EXT750" s="13"/>
      <c r="EXU750" s="13"/>
      <c r="EXV750" s="13"/>
      <c r="EXW750" s="13"/>
      <c r="EXX750" s="13"/>
      <c r="EXY750" s="13"/>
      <c r="EXZ750" s="13"/>
      <c r="EYA750" s="13"/>
      <c r="EYB750" s="13"/>
      <c r="EYC750" s="13"/>
      <c r="EYD750" s="13"/>
      <c r="EYE750" s="13"/>
      <c r="EYF750" s="13"/>
      <c r="EYG750" s="13"/>
      <c r="EYH750" s="13"/>
      <c r="EYI750" s="13"/>
      <c r="EYJ750" s="13"/>
      <c r="EYK750" s="13"/>
      <c r="EYL750" s="13"/>
      <c r="EYM750" s="13"/>
      <c r="EYN750" s="13"/>
      <c r="EYO750" s="13"/>
      <c r="EYP750" s="13"/>
      <c r="EYQ750" s="13"/>
      <c r="EYR750" s="13"/>
      <c r="EYS750" s="13"/>
      <c r="EYT750" s="13"/>
      <c r="EYU750" s="13"/>
      <c r="EYV750" s="13"/>
      <c r="EYW750" s="13"/>
      <c r="EYX750" s="13"/>
      <c r="EYY750" s="13"/>
      <c r="EYZ750" s="13"/>
      <c r="EZA750" s="13"/>
      <c r="EZB750" s="13"/>
      <c r="EZC750" s="13"/>
      <c r="EZD750" s="13"/>
      <c r="EZE750" s="13"/>
      <c r="EZF750" s="13"/>
      <c r="EZG750" s="13"/>
      <c r="EZH750" s="13"/>
      <c r="EZI750" s="13"/>
      <c r="EZJ750" s="13"/>
      <c r="EZK750" s="13"/>
      <c r="EZL750" s="13"/>
      <c r="EZM750" s="13"/>
      <c r="EZN750" s="13"/>
      <c r="EZO750" s="13"/>
      <c r="EZP750" s="13"/>
      <c r="EZQ750" s="13"/>
      <c r="EZR750" s="13"/>
      <c r="EZS750" s="13"/>
      <c r="EZT750" s="13"/>
      <c r="EZU750" s="13"/>
      <c r="EZV750" s="13"/>
      <c r="EZW750" s="13"/>
      <c r="EZX750" s="13"/>
      <c r="EZY750" s="13"/>
      <c r="EZZ750" s="13"/>
      <c r="FAA750" s="13"/>
      <c r="FAB750" s="13"/>
      <c r="FAC750" s="13"/>
      <c r="FAD750" s="13"/>
      <c r="FAE750" s="13"/>
      <c r="FAF750" s="13"/>
      <c r="FAG750" s="13"/>
      <c r="FAH750" s="13"/>
      <c r="FAI750" s="13"/>
      <c r="FAJ750" s="13"/>
      <c r="FAK750" s="13"/>
      <c r="FAL750" s="13"/>
      <c r="FAM750" s="13"/>
      <c r="FAN750" s="13"/>
      <c r="FAO750" s="13"/>
      <c r="FAP750" s="13"/>
      <c r="FAQ750" s="13"/>
      <c r="FAR750" s="13"/>
      <c r="FAS750" s="13"/>
      <c r="FAT750" s="13"/>
      <c r="FAU750" s="13"/>
      <c r="FAV750" s="13"/>
      <c r="FAW750" s="13"/>
      <c r="FAX750" s="13"/>
      <c r="FAY750" s="13"/>
      <c r="FAZ750" s="13"/>
      <c r="FBA750" s="13"/>
      <c r="FBB750" s="13"/>
      <c r="FBC750" s="13"/>
      <c r="FBD750" s="13"/>
      <c r="FBE750" s="13"/>
      <c r="FBF750" s="13"/>
      <c r="FBG750" s="13"/>
      <c r="FBH750" s="13"/>
      <c r="FBI750" s="13"/>
      <c r="FBJ750" s="13"/>
      <c r="FBK750" s="13"/>
      <c r="FBL750" s="13"/>
      <c r="FBM750" s="13"/>
      <c r="FBN750" s="13"/>
      <c r="FBO750" s="13"/>
      <c r="FBP750" s="13"/>
      <c r="FBQ750" s="13"/>
      <c r="FBR750" s="13"/>
      <c r="FBS750" s="13"/>
      <c r="FBT750" s="13"/>
      <c r="FBU750" s="13"/>
      <c r="FBV750" s="13"/>
      <c r="FBW750" s="13"/>
      <c r="FBX750" s="13"/>
      <c r="FBY750" s="13"/>
      <c r="FBZ750" s="13"/>
      <c r="FCA750" s="13"/>
      <c r="FCB750" s="13"/>
      <c r="FCC750" s="13"/>
      <c r="FCD750" s="13"/>
      <c r="FCE750" s="13"/>
      <c r="FCF750" s="13"/>
      <c r="FCG750" s="13"/>
      <c r="FCH750" s="13"/>
      <c r="FCI750" s="13"/>
      <c r="FCJ750" s="13"/>
      <c r="FCK750" s="13"/>
      <c r="FCL750" s="13"/>
      <c r="FCM750" s="13"/>
      <c r="FCN750" s="13"/>
      <c r="FCO750" s="13"/>
      <c r="FCP750" s="13"/>
      <c r="FCQ750" s="13"/>
      <c r="FCR750" s="13"/>
      <c r="FCS750" s="13"/>
      <c r="FCT750" s="13"/>
      <c r="FCU750" s="13"/>
      <c r="FCV750" s="13"/>
      <c r="FCW750" s="13"/>
      <c r="FCX750" s="13"/>
      <c r="FCY750" s="13"/>
      <c r="FCZ750" s="13"/>
      <c r="FDA750" s="13"/>
      <c r="FDB750" s="13"/>
      <c r="FDC750" s="13"/>
      <c r="FDD750" s="13"/>
      <c r="FDE750" s="13"/>
      <c r="FDF750" s="13"/>
      <c r="FDG750" s="13"/>
      <c r="FDH750" s="13"/>
      <c r="FDI750" s="13"/>
      <c r="FDJ750" s="13"/>
      <c r="FDK750" s="13"/>
      <c r="FDL750" s="13"/>
      <c r="FDM750" s="13"/>
      <c r="FDN750" s="13"/>
      <c r="FDO750" s="13"/>
      <c r="FDP750" s="13"/>
      <c r="FDQ750" s="13"/>
      <c r="FDR750" s="13"/>
      <c r="FDS750" s="13"/>
      <c r="FDT750" s="13"/>
      <c r="FDU750" s="13"/>
      <c r="FDV750" s="13"/>
      <c r="FDW750" s="13"/>
      <c r="FDX750" s="13"/>
      <c r="FDY750" s="13"/>
      <c r="FDZ750" s="13"/>
      <c r="FEA750" s="13"/>
      <c r="FEB750" s="13"/>
      <c r="FEC750" s="13"/>
      <c r="FED750" s="13"/>
      <c r="FEE750" s="13"/>
      <c r="FEF750" s="13"/>
      <c r="FEG750" s="13"/>
      <c r="FEH750" s="13"/>
      <c r="FEI750" s="13"/>
      <c r="FEJ750" s="13"/>
      <c r="FEK750" s="13"/>
      <c r="FEL750" s="13"/>
      <c r="FEM750" s="13"/>
      <c r="FEN750" s="13"/>
      <c r="FEO750" s="13"/>
      <c r="FEP750" s="13"/>
      <c r="FEQ750" s="13"/>
      <c r="FER750" s="13"/>
      <c r="FES750" s="13"/>
      <c r="FET750" s="13"/>
      <c r="FEU750" s="13"/>
      <c r="FEV750" s="13"/>
      <c r="FEW750" s="13"/>
      <c r="FEX750" s="13"/>
      <c r="FEY750" s="13"/>
      <c r="FEZ750" s="13"/>
      <c r="FFA750" s="13"/>
      <c r="FFB750" s="13"/>
      <c r="FFC750" s="13"/>
      <c r="FFD750" s="13"/>
      <c r="FFE750" s="13"/>
      <c r="FFF750" s="13"/>
      <c r="FFG750" s="13"/>
      <c r="FFH750" s="13"/>
      <c r="FFI750" s="13"/>
      <c r="FFJ750" s="13"/>
      <c r="FFK750" s="13"/>
      <c r="FFL750" s="13"/>
      <c r="FFM750" s="13"/>
      <c r="FFN750" s="13"/>
      <c r="FFO750" s="13"/>
      <c r="FFP750" s="13"/>
      <c r="FFQ750" s="13"/>
      <c r="FFR750" s="13"/>
      <c r="FFS750" s="13"/>
      <c r="FFT750" s="13"/>
      <c r="FFU750" s="13"/>
      <c r="FFV750" s="13"/>
      <c r="FFW750" s="13"/>
      <c r="FFX750" s="13"/>
      <c r="FFY750" s="13"/>
      <c r="FFZ750" s="13"/>
      <c r="FGA750" s="13"/>
      <c r="FGB750" s="13"/>
      <c r="FGC750" s="13"/>
      <c r="FGD750" s="13"/>
      <c r="FGE750" s="13"/>
      <c r="FGF750" s="13"/>
      <c r="FGG750" s="13"/>
      <c r="FGH750" s="13"/>
      <c r="FGI750" s="13"/>
      <c r="FGJ750" s="13"/>
      <c r="FGK750" s="13"/>
      <c r="FGL750" s="13"/>
      <c r="FGM750" s="13"/>
      <c r="FGN750" s="13"/>
      <c r="FGO750" s="13"/>
      <c r="FGP750" s="13"/>
      <c r="FGQ750" s="13"/>
      <c r="FGR750" s="13"/>
      <c r="FGS750" s="13"/>
      <c r="FGT750" s="13"/>
      <c r="FGU750" s="13"/>
      <c r="FGV750" s="13"/>
      <c r="FGW750" s="13"/>
      <c r="FGX750" s="13"/>
      <c r="FGY750" s="13"/>
      <c r="FGZ750" s="13"/>
      <c r="FHA750" s="13"/>
      <c r="FHB750" s="13"/>
      <c r="FHC750" s="13"/>
      <c r="FHD750" s="13"/>
      <c r="FHE750" s="13"/>
      <c r="FHF750" s="13"/>
      <c r="FHG750" s="13"/>
      <c r="FHH750" s="13"/>
      <c r="FHI750" s="13"/>
      <c r="FHJ750" s="13"/>
      <c r="FHK750" s="13"/>
      <c r="FHL750" s="13"/>
      <c r="FHM750" s="13"/>
      <c r="FHN750" s="13"/>
      <c r="FHO750" s="13"/>
      <c r="FHP750" s="13"/>
      <c r="FHQ750" s="13"/>
      <c r="FHR750" s="13"/>
      <c r="FHS750" s="13"/>
      <c r="FHT750" s="13"/>
      <c r="FHU750" s="13"/>
      <c r="FHV750" s="13"/>
      <c r="FHW750" s="13"/>
      <c r="FHX750" s="13"/>
      <c r="FHY750" s="13"/>
      <c r="FHZ750" s="13"/>
      <c r="FIA750" s="13"/>
      <c r="FIB750" s="13"/>
      <c r="FIC750" s="13"/>
      <c r="FID750" s="13"/>
      <c r="FIE750" s="13"/>
      <c r="FIF750" s="13"/>
      <c r="FIG750" s="13"/>
      <c r="FIH750" s="13"/>
      <c r="FII750" s="13"/>
      <c r="FIJ750" s="13"/>
      <c r="FIK750" s="13"/>
      <c r="FIL750" s="13"/>
      <c r="FIM750" s="13"/>
      <c r="FIN750" s="13"/>
      <c r="FIO750" s="13"/>
      <c r="FIP750" s="13"/>
      <c r="FIQ750" s="13"/>
      <c r="FIR750" s="13"/>
      <c r="FIS750" s="13"/>
      <c r="FIT750" s="13"/>
      <c r="FIU750" s="13"/>
      <c r="FIV750" s="13"/>
      <c r="FIW750" s="13"/>
      <c r="FIX750" s="13"/>
      <c r="FIY750" s="13"/>
      <c r="FIZ750" s="13"/>
      <c r="FJA750" s="13"/>
      <c r="FJB750" s="13"/>
      <c r="FJC750" s="13"/>
      <c r="FJD750" s="13"/>
      <c r="FJE750" s="13"/>
      <c r="FJF750" s="13"/>
      <c r="FJG750" s="13"/>
      <c r="FJH750" s="13"/>
      <c r="FJI750" s="13"/>
      <c r="FJJ750" s="13"/>
      <c r="FJK750" s="13"/>
      <c r="FJL750" s="13"/>
      <c r="FJM750" s="13"/>
      <c r="FJN750" s="13"/>
      <c r="FJO750" s="13"/>
      <c r="FJP750" s="13"/>
      <c r="FJQ750" s="13"/>
      <c r="FJR750" s="13"/>
      <c r="FJS750" s="13"/>
      <c r="FJT750" s="13"/>
      <c r="FJU750" s="13"/>
      <c r="FJV750" s="13"/>
      <c r="FJW750" s="13"/>
      <c r="FJX750" s="13"/>
      <c r="FJY750" s="13"/>
      <c r="FJZ750" s="13"/>
      <c r="FKA750" s="13"/>
      <c r="FKB750" s="13"/>
      <c r="FKC750" s="13"/>
      <c r="FKD750" s="13"/>
      <c r="FKE750" s="13"/>
      <c r="FKF750" s="13"/>
      <c r="FKG750" s="13"/>
      <c r="FKH750" s="13"/>
      <c r="FKI750" s="13"/>
      <c r="FKJ750" s="13"/>
      <c r="FKK750" s="13"/>
      <c r="FKL750" s="13"/>
      <c r="FKM750" s="13"/>
      <c r="FKN750" s="13"/>
      <c r="FKO750" s="13"/>
      <c r="FKP750" s="13"/>
      <c r="FKQ750" s="13"/>
      <c r="FKR750" s="13"/>
      <c r="FKS750" s="13"/>
      <c r="FKT750" s="13"/>
      <c r="FKU750" s="13"/>
      <c r="FKV750" s="13"/>
      <c r="FKW750" s="13"/>
      <c r="FKX750" s="13"/>
      <c r="FKY750" s="13"/>
      <c r="FKZ750" s="13"/>
      <c r="FLA750" s="13"/>
      <c r="FLB750" s="13"/>
      <c r="FLC750" s="13"/>
      <c r="FLD750" s="13"/>
      <c r="FLE750" s="13"/>
      <c r="FLF750" s="13"/>
      <c r="FLG750" s="13"/>
      <c r="FLH750" s="13"/>
      <c r="FLI750" s="13"/>
      <c r="FLJ750" s="13"/>
      <c r="FLK750" s="13"/>
      <c r="FLL750" s="13"/>
      <c r="FLM750" s="13"/>
      <c r="FLN750" s="13"/>
      <c r="FLO750" s="13"/>
      <c r="FLP750" s="13"/>
      <c r="FLQ750" s="13"/>
      <c r="FLR750" s="13"/>
      <c r="FLS750" s="13"/>
      <c r="FLT750" s="13"/>
      <c r="FLU750" s="13"/>
      <c r="FLV750" s="13"/>
      <c r="FLW750" s="13"/>
      <c r="FLX750" s="13"/>
      <c r="FLY750" s="13"/>
      <c r="FLZ750" s="13"/>
      <c r="FMA750" s="13"/>
      <c r="FMB750" s="13"/>
      <c r="FMC750" s="13"/>
      <c r="FMD750" s="13"/>
      <c r="FME750" s="13"/>
      <c r="FMF750" s="13"/>
      <c r="FMG750" s="13"/>
      <c r="FMH750" s="13"/>
      <c r="FMI750" s="13"/>
      <c r="FMJ750" s="13"/>
      <c r="FMK750" s="13"/>
      <c r="FML750" s="13"/>
      <c r="FMM750" s="13"/>
      <c r="FMN750" s="13"/>
      <c r="FMO750" s="13"/>
      <c r="FMP750" s="13"/>
      <c r="FMQ750" s="13"/>
      <c r="FMR750" s="13"/>
      <c r="FMS750" s="13"/>
      <c r="FMT750" s="13"/>
      <c r="FMU750" s="13"/>
      <c r="FMV750" s="13"/>
      <c r="FMW750" s="13"/>
      <c r="FMX750" s="13"/>
      <c r="FMY750" s="13"/>
      <c r="FMZ750" s="13"/>
      <c r="FNA750" s="13"/>
      <c r="FNB750" s="13"/>
      <c r="FNC750" s="13"/>
      <c r="FND750" s="13"/>
      <c r="FNE750" s="13"/>
      <c r="FNF750" s="13"/>
      <c r="FNG750" s="13"/>
      <c r="FNH750" s="13"/>
      <c r="FNI750" s="13"/>
      <c r="FNJ750" s="13"/>
      <c r="FNK750" s="13"/>
      <c r="FNL750" s="13"/>
      <c r="FNM750" s="13"/>
      <c r="FNN750" s="13"/>
      <c r="FNO750" s="13"/>
      <c r="FNP750" s="13"/>
      <c r="FNQ750" s="13"/>
      <c r="FNR750" s="13"/>
      <c r="FNS750" s="13"/>
      <c r="FNT750" s="13"/>
      <c r="FNU750" s="13"/>
      <c r="FNV750" s="13"/>
      <c r="FNW750" s="13"/>
      <c r="FNX750" s="13"/>
      <c r="FNY750" s="13"/>
      <c r="FNZ750" s="13"/>
      <c r="FOA750" s="13"/>
      <c r="FOB750" s="13"/>
      <c r="FOC750" s="13"/>
      <c r="FOD750" s="13"/>
      <c r="FOE750" s="13"/>
      <c r="FOF750" s="13"/>
      <c r="FOG750" s="13"/>
      <c r="FOH750" s="13"/>
      <c r="FOI750" s="13"/>
      <c r="FOJ750" s="13"/>
      <c r="FOK750" s="13"/>
      <c r="FOL750" s="13"/>
      <c r="FOM750" s="13"/>
      <c r="FON750" s="13"/>
      <c r="FOO750" s="13"/>
      <c r="FOP750" s="13"/>
      <c r="FOQ750" s="13"/>
      <c r="FOR750" s="13"/>
      <c r="FOS750" s="13"/>
      <c r="FOT750" s="13"/>
      <c r="FOU750" s="13"/>
      <c r="FOV750" s="13"/>
      <c r="FOW750" s="13"/>
      <c r="FOX750" s="13"/>
      <c r="FOY750" s="13"/>
      <c r="FOZ750" s="13"/>
      <c r="FPA750" s="13"/>
      <c r="FPB750" s="13"/>
      <c r="FPC750" s="13"/>
      <c r="FPD750" s="13"/>
      <c r="FPE750" s="13"/>
      <c r="FPF750" s="13"/>
      <c r="FPG750" s="13"/>
      <c r="FPH750" s="13"/>
      <c r="FPI750" s="13"/>
      <c r="FPJ750" s="13"/>
      <c r="FPK750" s="13"/>
      <c r="FPL750" s="13"/>
      <c r="FPM750" s="13"/>
      <c r="FPN750" s="13"/>
      <c r="FPO750" s="13"/>
      <c r="FPP750" s="13"/>
      <c r="FPQ750" s="13"/>
      <c r="FPR750" s="13"/>
      <c r="FPS750" s="13"/>
      <c r="FPT750" s="13"/>
      <c r="FPU750" s="13"/>
      <c r="FPV750" s="13"/>
      <c r="FPW750" s="13"/>
      <c r="FPX750" s="13"/>
      <c r="FPY750" s="13"/>
      <c r="FPZ750" s="13"/>
      <c r="FQA750" s="13"/>
      <c r="FQB750" s="13"/>
      <c r="FQC750" s="13"/>
      <c r="FQD750" s="13"/>
      <c r="FQE750" s="13"/>
      <c r="FQF750" s="13"/>
      <c r="FQG750" s="13"/>
      <c r="FQH750" s="13"/>
      <c r="FQI750" s="13"/>
      <c r="FQJ750" s="13"/>
      <c r="FQK750" s="13"/>
      <c r="FQL750" s="13"/>
      <c r="FQM750" s="13"/>
      <c r="FQN750" s="13"/>
      <c r="FQO750" s="13"/>
      <c r="FQP750" s="13"/>
      <c r="FQQ750" s="13"/>
      <c r="FQR750" s="13"/>
      <c r="FQS750" s="13"/>
      <c r="FQT750" s="13"/>
      <c r="FQU750" s="13"/>
      <c r="FQV750" s="13"/>
      <c r="FQW750" s="13"/>
      <c r="FQX750" s="13"/>
      <c r="FQY750" s="13"/>
      <c r="FQZ750" s="13"/>
      <c r="FRA750" s="13"/>
      <c r="FRB750" s="13"/>
      <c r="FRC750" s="13"/>
      <c r="FRD750" s="13"/>
      <c r="FRE750" s="13"/>
      <c r="FRF750" s="13"/>
      <c r="FRG750" s="13"/>
      <c r="FRH750" s="13"/>
      <c r="FRI750" s="13"/>
      <c r="FRJ750" s="13"/>
      <c r="FRK750" s="13"/>
      <c r="FRL750" s="13"/>
      <c r="FRM750" s="13"/>
      <c r="FRN750" s="13"/>
      <c r="FRO750" s="13"/>
      <c r="FRP750" s="13"/>
      <c r="FRQ750" s="13"/>
      <c r="FRR750" s="13"/>
      <c r="FRS750" s="13"/>
      <c r="FRT750" s="13"/>
      <c r="FRU750" s="13"/>
      <c r="FRV750" s="13"/>
      <c r="FRW750" s="13"/>
      <c r="FRX750" s="13"/>
      <c r="FRY750" s="13"/>
      <c r="FRZ750" s="13"/>
      <c r="FSA750" s="13"/>
      <c r="FSB750" s="13"/>
      <c r="FSC750" s="13"/>
      <c r="FSD750" s="13"/>
      <c r="FSE750" s="13"/>
      <c r="FSF750" s="13"/>
      <c r="FSG750" s="13"/>
      <c r="FSH750" s="13"/>
      <c r="FSI750" s="13"/>
      <c r="FSJ750" s="13"/>
      <c r="FSK750" s="13"/>
      <c r="FSL750" s="13"/>
      <c r="FSM750" s="13"/>
      <c r="FSN750" s="13"/>
      <c r="FSO750" s="13"/>
      <c r="FSP750" s="13"/>
      <c r="FSQ750" s="13"/>
      <c r="FSR750" s="13"/>
      <c r="FSS750" s="13"/>
      <c r="FST750" s="13"/>
      <c r="FSU750" s="13"/>
      <c r="FSV750" s="13"/>
      <c r="FSW750" s="13"/>
      <c r="FSX750" s="13"/>
      <c r="FSY750" s="13"/>
      <c r="FSZ750" s="13"/>
      <c r="FTA750" s="13"/>
      <c r="FTB750" s="13"/>
      <c r="FTC750" s="13"/>
      <c r="FTD750" s="13"/>
      <c r="FTE750" s="13"/>
      <c r="FTF750" s="13"/>
      <c r="FTG750" s="13"/>
      <c r="FTH750" s="13"/>
      <c r="FTI750" s="13"/>
      <c r="FTJ750" s="13"/>
      <c r="FTK750" s="13"/>
      <c r="FTL750" s="13"/>
      <c r="FTM750" s="13"/>
      <c r="FTN750" s="13"/>
      <c r="FTO750" s="13"/>
      <c r="FTP750" s="13"/>
      <c r="FTQ750" s="13"/>
      <c r="FTR750" s="13"/>
      <c r="FTS750" s="13"/>
      <c r="FTT750" s="13"/>
      <c r="FTU750" s="13"/>
      <c r="FTV750" s="13"/>
      <c r="FTW750" s="13"/>
      <c r="FTX750" s="13"/>
      <c r="FTY750" s="13"/>
      <c r="FTZ750" s="13"/>
      <c r="FUA750" s="13"/>
      <c r="FUB750" s="13"/>
      <c r="FUC750" s="13"/>
      <c r="FUD750" s="13"/>
      <c r="FUE750" s="13"/>
      <c r="FUF750" s="13"/>
      <c r="FUG750" s="13"/>
      <c r="FUH750" s="13"/>
      <c r="FUI750" s="13"/>
      <c r="FUJ750" s="13"/>
      <c r="FUK750" s="13"/>
      <c r="FUL750" s="13"/>
      <c r="FUM750" s="13"/>
      <c r="FUN750" s="13"/>
      <c r="FUO750" s="13"/>
      <c r="FUP750" s="13"/>
      <c r="FUQ750" s="13"/>
      <c r="FUR750" s="13"/>
      <c r="FUS750" s="13"/>
      <c r="FUT750" s="13"/>
      <c r="FUU750" s="13"/>
      <c r="FUV750" s="13"/>
      <c r="FUW750" s="13"/>
      <c r="FUX750" s="13"/>
      <c r="FUY750" s="13"/>
      <c r="FUZ750" s="13"/>
      <c r="FVA750" s="13"/>
      <c r="FVB750" s="13"/>
      <c r="FVC750" s="13"/>
      <c r="FVD750" s="13"/>
      <c r="FVE750" s="13"/>
      <c r="FVF750" s="13"/>
      <c r="FVG750" s="13"/>
      <c r="FVH750" s="13"/>
      <c r="FVI750" s="13"/>
      <c r="FVJ750" s="13"/>
      <c r="FVK750" s="13"/>
      <c r="FVL750" s="13"/>
      <c r="FVM750" s="13"/>
      <c r="FVN750" s="13"/>
      <c r="FVO750" s="13"/>
      <c r="FVP750" s="13"/>
      <c r="FVQ750" s="13"/>
      <c r="FVR750" s="13"/>
      <c r="FVS750" s="13"/>
      <c r="FVT750" s="13"/>
      <c r="FVU750" s="13"/>
      <c r="FVV750" s="13"/>
      <c r="FVW750" s="13"/>
      <c r="FVX750" s="13"/>
      <c r="FVY750" s="13"/>
      <c r="FVZ750" s="13"/>
      <c r="FWA750" s="13"/>
      <c r="FWB750" s="13"/>
      <c r="FWC750" s="13"/>
      <c r="FWD750" s="13"/>
      <c r="FWE750" s="13"/>
      <c r="FWF750" s="13"/>
      <c r="FWG750" s="13"/>
      <c r="FWH750" s="13"/>
      <c r="FWI750" s="13"/>
      <c r="FWJ750" s="13"/>
      <c r="FWK750" s="13"/>
      <c r="FWL750" s="13"/>
      <c r="FWM750" s="13"/>
      <c r="FWN750" s="13"/>
      <c r="FWO750" s="13"/>
      <c r="FWP750" s="13"/>
      <c r="FWQ750" s="13"/>
      <c r="FWR750" s="13"/>
      <c r="FWS750" s="13"/>
      <c r="FWT750" s="13"/>
      <c r="FWU750" s="13"/>
      <c r="FWV750" s="13"/>
      <c r="FWW750" s="13"/>
      <c r="FWX750" s="13"/>
      <c r="FWY750" s="13"/>
      <c r="FWZ750" s="13"/>
      <c r="FXA750" s="13"/>
      <c r="FXB750" s="13"/>
      <c r="FXC750" s="13"/>
      <c r="FXD750" s="13"/>
      <c r="FXE750" s="13"/>
      <c r="FXF750" s="13"/>
      <c r="FXG750" s="13"/>
      <c r="FXH750" s="13"/>
      <c r="FXI750" s="13"/>
      <c r="FXJ750" s="13"/>
      <c r="FXK750" s="13"/>
      <c r="FXL750" s="13"/>
      <c r="FXM750" s="13"/>
      <c r="FXN750" s="13"/>
      <c r="FXO750" s="13"/>
      <c r="FXP750" s="13"/>
      <c r="FXQ750" s="13"/>
      <c r="FXR750" s="13"/>
      <c r="FXS750" s="13"/>
      <c r="FXT750" s="13"/>
      <c r="FXU750" s="13"/>
      <c r="FXV750" s="13"/>
      <c r="FXW750" s="13"/>
      <c r="FXX750" s="13"/>
      <c r="FXY750" s="13"/>
      <c r="FXZ750" s="13"/>
      <c r="FYA750" s="13"/>
      <c r="FYB750" s="13"/>
      <c r="FYC750" s="13"/>
      <c r="FYD750" s="13"/>
      <c r="FYE750" s="13"/>
      <c r="FYF750" s="13"/>
      <c r="FYG750" s="13"/>
      <c r="FYH750" s="13"/>
      <c r="FYI750" s="13"/>
      <c r="FYJ750" s="13"/>
      <c r="FYK750" s="13"/>
      <c r="FYL750" s="13"/>
      <c r="FYM750" s="13"/>
      <c r="FYN750" s="13"/>
      <c r="FYO750" s="13"/>
      <c r="FYP750" s="13"/>
      <c r="FYQ750" s="13"/>
      <c r="FYR750" s="13"/>
      <c r="FYS750" s="13"/>
      <c r="FYT750" s="13"/>
      <c r="FYU750" s="13"/>
      <c r="FYV750" s="13"/>
      <c r="FYW750" s="13"/>
      <c r="FYX750" s="13"/>
      <c r="FYY750" s="13"/>
      <c r="FYZ750" s="13"/>
      <c r="FZA750" s="13"/>
      <c r="FZB750" s="13"/>
      <c r="FZC750" s="13"/>
      <c r="FZD750" s="13"/>
      <c r="FZE750" s="13"/>
      <c r="FZF750" s="13"/>
      <c r="FZG750" s="13"/>
      <c r="FZH750" s="13"/>
      <c r="FZI750" s="13"/>
      <c r="FZJ750" s="13"/>
      <c r="FZK750" s="13"/>
      <c r="FZL750" s="13"/>
      <c r="FZM750" s="13"/>
      <c r="FZN750" s="13"/>
      <c r="FZO750" s="13"/>
      <c r="FZP750" s="13"/>
      <c r="FZQ750" s="13"/>
      <c r="FZR750" s="13"/>
      <c r="FZS750" s="13"/>
      <c r="FZT750" s="13"/>
      <c r="FZU750" s="13"/>
      <c r="FZV750" s="13"/>
      <c r="FZW750" s="13"/>
      <c r="FZX750" s="13"/>
      <c r="FZY750" s="13"/>
      <c r="FZZ750" s="13"/>
      <c r="GAA750" s="13"/>
      <c r="GAB750" s="13"/>
      <c r="GAC750" s="13"/>
      <c r="GAD750" s="13"/>
      <c r="GAE750" s="13"/>
      <c r="GAF750" s="13"/>
      <c r="GAG750" s="13"/>
      <c r="GAH750" s="13"/>
      <c r="GAI750" s="13"/>
      <c r="GAJ750" s="13"/>
      <c r="GAK750" s="13"/>
      <c r="GAL750" s="13"/>
      <c r="GAM750" s="13"/>
      <c r="GAN750" s="13"/>
      <c r="GAO750" s="13"/>
      <c r="GAP750" s="13"/>
      <c r="GAQ750" s="13"/>
      <c r="GAR750" s="13"/>
      <c r="GAS750" s="13"/>
      <c r="GAT750" s="13"/>
      <c r="GAU750" s="13"/>
      <c r="GAV750" s="13"/>
      <c r="GAW750" s="13"/>
      <c r="GAX750" s="13"/>
      <c r="GAY750" s="13"/>
      <c r="GAZ750" s="13"/>
      <c r="GBA750" s="13"/>
      <c r="GBB750" s="13"/>
      <c r="GBC750" s="13"/>
      <c r="GBD750" s="13"/>
      <c r="GBE750" s="13"/>
      <c r="GBF750" s="13"/>
      <c r="GBG750" s="13"/>
      <c r="GBH750" s="13"/>
      <c r="GBI750" s="13"/>
      <c r="GBJ750" s="13"/>
      <c r="GBK750" s="13"/>
      <c r="GBL750" s="13"/>
      <c r="GBM750" s="13"/>
      <c r="GBN750" s="13"/>
      <c r="GBO750" s="13"/>
      <c r="GBP750" s="13"/>
      <c r="GBQ750" s="13"/>
      <c r="GBR750" s="13"/>
      <c r="GBS750" s="13"/>
      <c r="GBT750" s="13"/>
      <c r="GBU750" s="13"/>
      <c r="GBV750" s="13"/>
      <c r="GBW750" s="13"/>
      <c r="GBX750" s="13"/>
      <c r="GBY750" s="13"/>
      <c r="GBZ750" s="13"/>
      <c r="GCA750" s="13"/>
      <c r="GCB750" s="13"/>
      <c r="GCC750" s="13"/>
      <c r="GCD750" s="13"/>
      <c r="GCE750" s="13"/>
      <c r="GCF750" s="13"/>
      <c r="GCG750" s="13"/>
      <c r="GCH750" s="13"/>
      <c r="GCI750" s="13"/>
      <c r="GCJ750" s="13"/>
      <c r="GCK750" s="13"/>
      <c r="GCL750" s="13"/>
      <c r="GCM750" s="13"/>
      <c r="GCN750" s="13"/>
      <c r="GCO750" s="13"/>
      <c r="GCP750" s="13"/>
      <c r="GCQ750" s="13"/>
      <c r="GCR750" s="13"/>
      <c r="GCS750" s="13"/>
      <c r="GCT750" s="13"/>
      <c r="GCU750" s="13"/>
      <c r="GCV750" s="13"/>
      <c r="GCW750" s="13"/>
      <c r="GCX750" s="13"/>
      <c r="GCY750" s="13"/>
      <c r="GCZ750" s="13"/>
      <c r="GDA750" s="13"/>
      <c r="GDB750" s="13"/>
      <c r="GDC750" s="13"/>
      <c r="GDD750" s="13"/>
      <c r="GDE750" s="13"/>
      <c r="GDF750" s="13"/>
      <c r="GDG750" s="13"/>
      <c r="GDH750" s="13"/>
      <c r="GDI750" s="13"/>
      <c r="GDJ750" s="13"/>
      <c r="GDK750" s="13"/>
      <c r="GDL750" s="13"/>
      <c r="GDM750" s="13"/>
      <c r="GDN750" s="13"/>
      <c r="GDO750" s="13"/>
      <c r="GDP750" s="13"/>
      <c r="GDQ750" s="13"/>
      <c r="GDR750" s="13"/>
      <c r="GDS750" s="13"/>
      <c r="GDT750" s="13"/>
      <c r="GDU750" s="13"/>
      <c r="GDV750" s="13"/>
      <c r="GDW750" s="13"/>
      <c r="GDX750" s="13"/>
    </row>
    <row r="751" spans="1:4860" s="15" customFormat="1" x14ac:dyDescent="0.25">
      <c r="A751" s="90">
        <v>746</v>
      </c>
      <c r="B751" s="28" t="s">
        <v>617</v>
      </c>
      <c r="C751" s="104" t="s">
        <v>943</v>
      </c>
      <c r="D751" s="28" t="s">
        <v>369</v>
      </c>
      <c r="E751" s="28" t="s">
        <v>153</v>
      </c>
      <c r="F751" s="29" t="s">
        <v>951</v>
      </c>
      <c r="G751" s="30">
        <v>70000</v>
      </c>
      <c r="H751" s="30">
        <v>5051</v>
      </c>
      <c r="I751" s="32">
        <v>25</v>
      </c>
      <c r="J751" s="53">
        <v>2009</v>
      </c>
      <c r="K751" s="54">
        <f>+G751*7.1%</f>
        <v>4970</v>
      </c>
      <c r="L751" s="54">
        <f>+G751*1.1%</f>
        <v>770.00000000000011</v>
      </c>
      <c r="M751" s="53">
        <v>2128</v>
      </c>
      <c r="N751" s="32">
        <f t="shared" si="111"/>
        <v>4963</v>
      </c>
      <c r="O751" s="32"/>
      <c r="P751" s="32">
        <f t="shared" si="114"/>
        <v>4137</v>
      </c>
      <c r="Q751" s="32">
        <f t="shared" si="115"/>
        <v>9213</v>
      </c>
      <c r="R751" s="32">
        <f t="shared" si="116"/>
        <v>10703</v>
      </c>
      <c r="S751" s="32">
        <f t="shared" si="110"/>
        <v>60787</v>
      </c>
      <c r="T751" s="86" t="s">
        <v>45</v>
      </c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  <c r="AS751" s="13"/>
      <c r="AT751" s="13"/>
      <c r="AU751" s="13"/>
      <c r="AV751" s="13"/>
      <c r="AW751" s="13"/>
      <c r="AX751" s="13"/>
      <c r="AY751" s="13"/>
      <c r="AZ751" s="13"/>
      <c r="BA751" s="13"/>
      <c r="BB751" s="13"/>
      <c r="BC751" s="13"/>
      <c r="BD751" s="13"/>
      <c r="BE751" s="13"/>
      <c r="BF751" s="13"/>
      <c r="BG751" s="13"/>
      <c r="BH751" s="13"/>
      <c r="BI751" s="13"/>
      <c r="BJ751" s="13"/>
      <c r="BK751" s="13"/>
      <c r="BL751" s="13"/>
      <c r="BM751" s="13"/>
      <c r="BN751" s="13"/>
      <c r="BO751" s="13"/>
      <c r="BP751" s="13"/>
      <c r="BQ751" s="13"/>
      <c r="BR751" s="13"/>
      <c r="BS751" s="13"/>
      <c r="BT751" s="13"/>
      <c r="BU751" s="13"/>
      <c r="BV751" s="13"/>
      <c r="BW751" s="13"/>
      <c r="BX751" s="13"/>
      <c r="BY751" s="13"/>
      <c r="BZ751" s="13"/>
      <c r="CA751" s="13"/>
      <c r="CB751" s="13"/>
      <c r="CC751" s="13"/>
      <c r="CD751" s="13"/>
      <c r="CE751" s="13"/>
      <c r="CF751" s="13"/>
      <c r="CG751" s="13"/>
      <c r="CH751" s="13"/>
      <c r="CI751" s="13"/>
      <c r="CJ751" s="13"/>
      <c r="CK751" s="13"/>
      <c r="CL751" s="13"/>
      <c r="CM751" s="13"/>
      <c r="CN751" s="13"/>
      <c r="CO751" s="13"/>
      <c r="CP751" s="13"/>
      <c r="CQ751" s="13"/>
      <c r="CR751" s="13"/>
      <c r="CS751" s="13"/>
      <c r="CT751" s="13"/>
      <c r="CU751" s="13"/>
      <c r="CV751" s="13"/>
      <c r="CW751" s="13"/>
      <c r="CX751" s="13"/>
      <c r="CY751" s="13"/>
      <c r="CZ751" s="13"/>
      <c r="DA751" s="13"/>
      <c r="DB751" s="13"/>
      <c r="DC751" s="13"/>
      <c r="DD751" s="13"/>
      <c r="DE751" s="13"/>
      <c r="DF751" s="13"/>
      <c r="DG751" s="13"/>
      <c r="DH751" s="13"/>
      <c r="DI751" s="13"/>
      <c r="DJ751" s="13"/>
      <c r="DK751" s="13"/>
      <c r="DL751" s="13"/>
      <c r="DM751" s="13"/>
      <c r="DN751" s="13"/>
      <c r="DO751" s="13"/>
      <c r="DP751" s="13"/>
      <c r="DQ751" s="13"/>
      <c r="DR751" s="13"/>
      <c r="DS751" s="13"/>
      <c r="DT751" s="13"/>
      <c r="DU751" s="13"/>
      <c r="DV751" s="13"/>
      <c r="DW751" s="13"/>
      <c r="DX751" s="13"/>
      <c r="DY751" s="13"/>
      <c r="DZ751" s="13"/>
      <c r="EA751" s="13"/>
      <c r="EB751" s="13"/>
      <c r="EC751" s="13"/>
      <c r="ED751" s="13"/>
      <c r="EE751" s="13"/>
      <c r="EF751" s="13"/>
      <c r="EG751" s="13"/>
      <c r="EH751" s="13"/>
      <c r="EI751" s="13"/>
      <c r="EJ751" s="13"/>
      <c r="EK751" s="13"/>
      <c r="EL751" s="13"/>
      <c r="EM751" s="13"/>
      <c r="EN751" s="13"/>
      <c r="EO751" s="13"/>
      <c r="EP751" s="13"/>
      <c r="EQ751" s="13"/>
      <c r="ER751" s="13"/>
      <c r="ES751" s="13"/>
      <c r="ET751" s="13"/>
      <c r="EU751" s="13"/>
      <c r="EV751" s="13"/>
      <c r="EW751" s="13"/>
      <c r="EX751" s="13"/>
      <c r="EY751" s="13"/>
      <c r="EZ751" s="13"/>
      <c r="FA751" s="13"/>
      <c r="FB751" s="13"/>
      <c r="FC751" s="13"/>
      <c r="FD751" s="13"/>
      <c r="FE751" s="13"/>
      <c r="FF751" s="13"/>
      <c r="FG751" s="13"/>
      <c r="FH751" s="13"/>
      <c r="FI751" s="13"/>
      <c r="FJ751" s="13"/>
      <c r="FK751" s="13"/>
      <c r="FL751" s="13"/>
      <c r="FM751" s="13"/>
      <c r="FN751" s="13"/>
      <c r="FO751" s="13"/>
      <c r="FP751" s="13"/>
      <c r="FQ751" s="13"/>
      <c r="FR751" s="13"/>
      <c r="FS751" s="13"/>
      <c r="FT751" s="13"/>
      <c r="FU751" s="13"/>
      <c r="FV751" s="13"/>
      <c r="FW751" s="13"/>
      <c r="FX751" s="13"/>
      <c r="FY751" s="13"/>
      <c r="FZ751" s="13"/>
      <c r="GA751" s="13"/>
      <c r="GB751" s="13"/>
      <c r="GC751" s="13"/>
      <c r="GD751" s="13"/>
      <c r="GE751" s="13"/>
      <c r="GF751" s="13"/>
      <c r="GG751" s="13"/>
      <c r="GH751" s="13"/>
      <c r="GI751" s="13"/>
      <c r="GJ751" s="13"/>
      <c r="GK751" s="13"/>
      <c r="GL751" s="13"/>
      <c r="GM751" s="13"/>
      <c r="GN751" s="13"/>
      <c r="GO751" s="13"/>
      <c r="GP751" s="13"/>
      <c r="GQ751" s="13"/>
      <c r="GR751" s="13"/>
      <c r="GS751" s="13"/>
      <c r="GT751" s="13"/>
      <c r="GU751" s="13"/>
      <c r="GV751" s="13"/>
      <c r="GW751" s="13"/>
      <c r="GX751" s="13"/>
      <c r="GY751" s="13"/>
      <c r="GZ751" s="13"/>
      <c r="HA751" s="13"/>
      <c r="HB751" s="13"/>
      <c r="HC751" s="13"/>
      <c r="HD751" s="13"/>
      <c r="HE751" s="13"/>
      <c r="HF751" s="13"/>
      <c r="HG751" s="13"/>
      <c r="HH751" s="13"/>
      <c r="HI751" s="13"/>
      <c r="HJ751" s="13"/>
      <c r="HK751" s="13"/>
      <c r="HL751" s="13"/>
      <c r="HM751" s="13"/>
      <c r="HN751" s="13"/>
      <c r="HO751" s="13"/>
      <c r="HP751" s="13"/>
      <c r="HQ751" s="13"/>
      <c r="HR751" s="13"/>
      <c r="HS751" s="13"/>
      <c r="HT751" s="13"/>
      <c r="HU751" s="13"/>
      <c r="HV751" s="13"/>
      <c r="HW751" s="13"/>
      <c r="HX751" s="13"/>
      <c r="HY751" s="13"/>
      <c r="HZ751" s="13"/>
      <c r="IA751" s="13"/>
      <c r="IB751" s="13"/>
      <c r="IC751" s="13"/>
      <c r="ID751" s="13"/>
      <c r="IE751" s="13"/>
      <c r="IF751" s="13"/>
      <c r="IG751" s="13"/>
      <c r="IH751" s="13"/>
      <c r="II751" s="13"/>
      <c r="IJ751" s="13"/>
      <c r="IK751" s="13"/>
      <c r="IL751" s="13"/>
      <c r="IM751" s="13"/>
      <c r="IN751" s="13"/>
      <c r="IO751" s="13"/>
      <c r="IP751" s="13"/>
      <c r="IQ751" s="13"/>
      <c r="IR751" s="13"/>
      <c r="IS751" s="13"/>
      <c r="IT751" s="13"/>
      <c r="IU751" s="13"/>
      <c r="IV751" s="13"/>
      <c r="IW751" s="13"/>
      <c r="IX751" s="13"/>
      <c r="IY751" s="13"/>
      <c r="IZ751" s="13"/>
      <c r="JA751" s="13"/>
      <c r="JB751" s="13"/>
      <c r="JC751" s="13"/>
      <c r="JD751" s="13"/>
      <c r="JE751" s="13"/>
      <c r="JF751" s="13"/>
      <c r="JG751" s="13"/>
      <c r="JH751" s="13"/>
      <c r="JI751" s="13"/>
      <c r="JJ751" s="13"/>
      <c r="JK751" s="13"/>
      <c r="JL751" s="13"/>
      <c r="JM751" s="13"/>
      <c r="JN751" s="13"/>
      <c r="JO751" s="13"/>
      <c r="JP751" s="13"/>
      <c r="JQ751" s="13"/>
      <c r="JR751" s="13"/>
      <c r="JS751" s="13"/>
      <c r="JT751" s="13"/>
      <c r="JU751" s="13"/>
      <c r="JV751" s="13"/>
      <c r="JW751" s="13"/>
      <c r="JX751" s="13"/>
      <c r="JY751" s="13"/>
      <c r="JZ751" s="13"/>
      <c r="KA751" s="13"/>
      <c r="KB751" s="13"/>
      <c r="KC751" s="13"/>
      <c r="KD751" s="13"/>
      <c r="KE751" s="13"/>
      <c r="KF751" s="13"/>
      <c r="KG751" s="13"/>
      <c r="KH751" s="13"/>
      <c r="KI751" s="13"/>
      <c r="KJ751" s="13"/>
      <c r="KK751" s="13"/>
      <c r="KL751" s="13"/>
      <c r="KM751" s="13"/>
      <c r="KN751" s="13"/>
      <c r="KO751" s="13"/>
      <c r="KP751" s="13"/>
      <c r="KQ751" s="13"/>
      <c r="KR751" s="13"/>
      <c r="KS751" s="13"/>
      <c r="KT751" s="13"/>
      <c r="KU751" s="13"/>
      <c r="KV751" s="13"/>
      <c r="KW751" s="13"/>
      <c r="KX751" s="13"/>
      <c r="KY751" s="13"/>
      <c r="KZ751" s="13"/>
      <c r="LA751" s="13"/>
      <c r="LB751" s="13"/>
      <c r="LC751" s="13"/>
      <c r="LD751" s="13"/>
      <c r="LE751" s="13"/>
      <c r="LF751" s="13"/>
      <c r="LG751" s="13"/>
      <c r="LH751" s="13"/>
      <c r="LI751" s="13"/>
      <c r="LJ751" s="13"/>
      <c r="LK751" s="13"/>
      <c r="LL751" s="13"/>
      <c r="LM751" s="13"/>
      <c r="LN751" s="13"/>
      <c r="LO751" s="13"/>
      <c r="LP751" s="13"/>
      <c r="LQ751" s="13"/>
      <c r="LR751" s="13"/>
      <c r="LS751" s="13"/>
      <c r="LT751" s="13"/>
      <c r="LU751" s="13"/>
      <c r="LV751" s="13"/>
      <c r="LW751" s="13"/>
      <c r="LX751" s="13"/>
      <c r="LY751" s="13"/>
      <c r="LZ751" s="13"/>
      <c r="MA751" s="13"/>
      <c r="MB751" s="13"/>
      <c r="MC751" s="13"/>
      <c r="MD751" s="13"/>
      <c r="ME751" s="13"/>
      <c r="MF751" s="13"/>
      <c r="MG751" s="13"/>
      <c r="MH751" s="13"/>
      <c r="MI751" s="13"/>
      <c r="MJ751" s="13"/>
      <c r="MK751" s="13"/>
      <c r="ML751" s="13"/>
      <c r="MM751" s="13"/>
      <c r="MN751" s="13"/>
      <c r="MO751" s="13"/>
      <c r="MP751" s="13"/>
      <c r="MQ751" s="13"/>
      <c r="MR751" s="13"/>
      <c r="MS751" s="13"/>
      <c r="MT751" s="13"/>
      <c r="MU751" s="13"/>
      <c r="MV751" s="13"/>
      <c r="MW751" s="13"/>
      <c r="MX751" s="13"/>
      <c r="MY751" s="13"/>
      <c r="MZ751" s="13"/>
      <c r="NA751" s="13"/>
      <c r="NB751" s="13"/>
      <c r="NC751" s="13"/>
      <c r="ND751" s="13"/>
      <c r="NE751" s="13"/>
      <c r="NF751" s="13"/>
      <c r="NG751" s="13"/>
      <c r="NH751" s="13"/>
      <c r="NI751" s="13"/>
      <c r="NJ751" s="13"/>
      <c r="NK751" s="13"/>
      <c r="NL751" s="13"/>
      <c r="NM751" s="13"/>
      <c r="NN751" s="13"/>
      <c r="NO751" s="13"/>
      <c r="NP751" s="13"/>
      <c r="NQ751" s="13"/>
      <c r="NR751" s="13"/>
      <c r="NS751" s="13"/>
      <c r="NT751" s="13"/>
      <c r="NU751" s="13"/>
      <c r="NV751" s="13"/>
      <c r="NW751" s="13"/>
      <c r="NX751" s="13"/>
      <c r="NY751" s="13"/>
      <c r="NZ751" s="13"/>
      <c r="OA751" s="13"/>
      <c r="OB751" s="13"/>
      <c r="OC751" s="13"/>
      <c r="OD751" s="13"/>
      <c r="OE751" s="13"/>
      <c r="OF751" s="13"/>
      <c r="OG751" s="13"/>
      <c r="OH751" s="13"/>
      <c r="OI751" s="13"/>
      <c r="OJ751" s="13"/>
      <c r="OK751" s="13"/>
      <c r="OL751" s="13"/>
      <c r="OM751" s="13"/>
      <c r="ON751" s="13"/>
      <c r="OO751" s="13"/>
      <c r="OP751" s="13"/>
      <c r="OQ751" s="13"/>
      <c r="OR751" s="13"/>
      <c r="OS751" s="13"/>
      <c r="OT751" s="13"/>
      <c r="OU751" s="13"/>
      <c r="OV751" s="13"/>
      <c r="OW751" s="13"/>
      <c r="OX751" s="13"/>
      <c r="OY751" s="13"/>
      <c r="OZ751" s="13"/>
      <c r="PA751" s="13"/>
      <c r="PB751" s="13"/>
      <c r="PC751" s="13"/>
      <c r="PD751" s="13"/>
      <c r="PE751" s="13"/>
      <c r="PF751" s="13"/>
      <c r="PG751" s="13"/>
      <c r="PH751" s="13"/>
      <c r="PI751" s="13"/>
      <c r="PJ751" s="13"/>
      <c r="PK751" s="13"/>
      <c r="PL751" s="13"/>
      <c r="PM751" s="13"/>
      <c r="PN751" s="13"/>
      <c r="PO751" s="13"/>
      <c r="PP751" s="13"/>
      <c r="PQ751" s="13"/>
      <c r="PR751" s="13"/>
      <c r="PS751" s="13"/>
      <c r="PT751" s="13"/>
      <c r="PU751" s="13"/>
      <c r="PV751" s="13"/>
      <c r="PW751" s="13"/>
      <c r="PX751" s="13"/>
      <c r="PY751" s="13"/>
      <c r="PZ751" s="13"/>
      <c r="QA751" s="13"/>
      <c r="QB751" s="13"/>
      <c r="QC751" s="13"/>
      <c r="QD751" s="13"/>
      <c r="QE751" s="13"/>
      <c r="QF751" s="13"/>
      <c r="QG751" s="13"/>
      <c r="QH751" s="13"/>
      <c r="QI751" s="13"/>
      <c r="QJ751" s="13"/>
      <c r="QK751" s="13"/>
      <c r="QL751" s="13"/>
      <c r="QM751" s="13"/>
      <c r="QN751" s="13"/>
      <c r="QO751" s="13"/>
      <c r="QP751" s="13"/>
      <c r="QQ751" s="13"/>
      <c r="QR751" s="13"/>
      <c r="QS751" s="13"/>
      <c r="QT751" s="13"/>
      <c r="QU751" s="13"/>
      <c r="QV751" s="13"/>
      <c r="QW751" s="13"/>
      <c r="QX751" s="13"/>
      <c r="QY751" s="13"/>
      <c r="QZ751" s="13"/>
      <c r="RA751" s="13"/>
      <c r="RB751" s="13"/>
      <c r="RC751" s="13"/>
      <c r="RD751" s="13"/>
      <c r="RE751" s="13"/>
      <c r="RF751" s="13"/>
      <c r="RG751" s="13"/>
      <c r="RH751" s="13"/>
      <c r="RI751" s="13"/>
      <c r="RJ751" s="13"/>
      <c r="RK751" s="13"/>
      <c r="RL751" s="13"/>
      <c r="RM751" s="13"/>
      <c r="RN751" s="13"/>
      <c r="RO751" s="13"/>
      <c r="RP751" s="13"/>
      <c r="RQ751" s="13"/>
      <c r="RR751" s="13"/>
      <c r="RS751" s="13"/>
      <c r="RT751" s="13"/>
      <c r="RU751" s="13"/>
      <c r="RV751" s="13"/>
      <c r="RW751" s="13"/>
      <c r="RX751" s="13"/>
      <c r="RY751" s="13"/>
      <c r="RZ751" s="13"/>
      <c r="SA751" s="13"/>
      <c r="SB751" s="13"/>
      <c r="SC751" s="13"/>
      <c r="SD751" s="13"/>
      <c r="SE751" s="13"/>
      <c r="SF751" s="13"/>
      <c r="SG751" s="13"/>
      <c r="SH751" s="13"/>
      <c r="SI751" s="13"/>
      <c r="SJ751" s="13"/>
      <c r="SK751" s="13"/>
      <c r="SL751" s="13"/>
      <c r="SM751" s="13"/>
      <c r="SN751" s="13"/>
      <c r="SO751" s="13"/>
      <c r="SP751" s="13"/>
      <c r="SQ751" s="13"/>
      <c r="SR751" s="13"/>
      <c r="SS751" s="13"/>
      <c r="ST751" s="13"/>
      <c r="SU751" s="13"/>
      <c r="SV751" s="13"/>
      <c r="SW751" s="13"/>
      <c r="SX751" s="13"/>
      <c r="SY751" s="13"/>
      <c r="SZ751" s="13"/>
      <c r="TA751" s="13"/>
      <c r="TB751" s="13"/>
      <c r="TC751" s="13"/>
      <c r="TD751" s="13"/>
      <c r="TE751" s="13"/>
      <c r="TF751" s="13"/>
      <c r="TG751" s="13"/>
      <c r="TH751" s="13"/>
      <c r="TI751" s="13"/>
      <c r="TJ751" s="13"/>
      <c r="TK751" s="13"/>
      <c r="TL751" s="13"/>
      <c r="TM751" s="13"/>
      <c r="TN751" s="13"/>
      <c r="TO751" s="13"/>
      <c r="TP751" s="13"/>
      <c r="TQ751" s="13"/>
      <c r="TR751" s="13"/>
      <c r="TS751" s="13"/>
      <c r="TT751" s="13"/>
      <c r="TU751" s="13"/>
      <c r="TV751" s="13"/>
      <c r="TW751" s="13"/>
      <c r="TX751" s="13"/>
      <c r="TY751" s="13"/>
      <c r="TZ751" s="13"/>
      <c r="UA751" s="13"/>
      <c r="UB751" s="13"/>
      <c r="UC751" s="13"/>
      <c r="UD751" s="13"/>
      <c r="UE751" s="13"/>
      <c r="UF751" s="13"/>
      <c r="UG751" s="13"/>
      <c r="UH751" s="13"/>
      <c r="UI751" s="13"/>
      <c r="UJ751" s="13"/>
      <c r="UK751" s="13"/>
      <c r="UL751" s="13"/>
      <c r="UM751" s="13"/>
      <c r="UN751" s="13"/>
      <c r="UO751" s="13"/>
      <c r="UP751" s="13"/>
      <c r="UQ751" s="13"/>
      <c r="UR751" s="13"/>
      <c r="US751" s="13"/>
      <c r="UT751" s="13"/>
      <c r="UU751" s="13"/>
      <c r="UV751" s="13"/>
      <c r="UW751" s="13"/>
      <c r="UX751" s="13"/>
      <c r="UY751" s="13"/>
      <c r="UZ751" s="13"/>
      <c r="VA751" s="13"/>
      <c r="VB751" s="13"/>
      <c r="VC751" s="13"/>
      <c r="VD751" s="13"/>
      <c r="VE751" s="13"/>
      <c r="VF751" s="13"/>
      <c r="VG751" s="13"/>
      <c r="VH751" s="13"/>
      <c r="VI751" s="13"/>
      <c r="VJ751" s="13"/>
      <c r="VK751" s="13"/>
      <c r="VL751" s="13"/>
      <c r="VM751" s="13"/>
      <c r="VN751" s="13"/>
      <c r="VO751" s="13"/>
      <c r="VP751" s="13"/>
      <c r="VQ751" s="13"/>
      <c r="VR751" s="13"/>
      <c r="VS751" s="13"/>
      <c r="VT751" s="13"/>
      <c r="VU751" s="13"/>
      <c r="VV751" s="13"/>
      <c r="VW751" s="13"/>
      <c r="VX751" s="13"/>
      <c r="VY751" s="13"/>
      <c r="VZ751" s="13"/>
      <c r="WA751" s="13"/>
      <c r="WB751" s="13"/>
      <c r="WC751" s="13"/>
      <c r="WD751" s="13"/>
      <c r="WE751" s="13"/>
      <c r="WF751" s="13"/>
      <c r="WG751" s="13"/>
      <c r="WH751" s="13"/>
      <c r="WI751" s="13"/>
      <c r="WJ751" s="13"/>
      <c r="WK751" s="13"/>
      <c r="WL751" s="13"/>
      <c r="WM751" s="13"/>
      <c r="WN751" s="13"/>
      <c r="WO751" s="13"/>
      <c r="WP751" s="13"/>
      <c r="WQ751" s="13"/>
      <c r="WR751" s="13"/>
      <c r="WS751" s="13"/>
      <c r="WT751" s="13"/>
      <c r="WU751" s="13"/>
      <c r="WV751" s="13"/>
      <c r="WW751" s="13"/>
      <c r="WX751" s="13"/>
      <c r="WY751" s="13"/>
      <c r="WZ751" s="13"/>
      <c r="XA751" s="13"/>
      <c r="XB751" s="13"/>
      <c r="XC751" s="13"/>
      <c r="XD751" s="13"/>
      <c r="XE751" s="13"/>
      <c r="XF751" s="13"/>
      <c r="XG751" s="13"/>
      <c r="XH751" s="13"/>
      <c r="XI751" s="13"/>
      <c r="XJ751" s="13"/>
      <c r="XK751" s="13"/>
      <c r="XL751" s="13"/>
      <c r="XM751" s="13"/>
      <c r="XN751" s="13"/>
      <c r="XO751" s="13"/>
      <c r="XP751" s="13"/>
      <c r="XQ751" s="13"/>
      <c r="XR751" s="13"/>
      <c r="XS751" s="13"/>
      <c r="XT751" s="13"/>
      <c r="XU751" s="13"/>
      <c r="XV751" s="13"/>
      <c r="XW751" s="13"/>
      <c r="XX751" s="13"/>
      <c r="XY751" s="13"/>
      <c r="XZ751" s="13"/>
      <c r="YA751" s="13"/>
      <c r="YB751" s="13"/>
      <c r="YC751" s="13"/>
      <c r="YD751" s="13"/>
      <c r="YE751" s="13"/>
      <c r="YF751" s="13"/>
      <c r="YG751" s="13"/>
      <c r="YH751" s="13"/>
      <c r="YI751" s="13"/>
      <c r="YJ751" s="13"/>
      <c r="YK751" s="13"/>
      <c r="YL751" s="13"/>
      <c r="YM751" s="13"/>
      <c r="YN751" s="13"/>
      <c r="YO751" s="13"/>
      <c r="YP751" s="13"/>
      <c r="YQ751" s="13"/>
      <c r="YR751" s="13"/>
      <c r="YS751" s="13"/>
      <c r="YT751" s="13"/>
      <c r="YU751" s="13"/>
      <c r="YV751" s="13"/>
      <c r="YW751" s="13"/>
      <c r="YX751" s="13"/>
      <c r="YY751" s="13"/>
      <c r="YZ751" s="13"/>
      <c r="ZA751" s="13"/>
      <c r="ZB751" s="13"/>
      <c r="ZC751" s="13"/>
      <c r="ZD751" s="13"/>
      <c r="ZE751" s="13"/>
      <c r="ZF751" s="13"/>
      <c r="ZG751" s="13"/>
      <c r="ZH751" s="13"/>
      <c r="ZI751" s="13"/>
      <c r="ZJ751" s="13"/>
      <c r="ZK751" s="13"/>
      <c r="ZL751" s="13"/>
      <c r="ZM751" s="13"/>
      <c r="ZN751" s="13"/>
      <c r="ZO751" s="13"/>
      <c r="ZP751" s="13"/>
      <c r="ZQ751" s="13"/>
      <c r="ZR751" s="13"/>
      <c r="ZS751" s="13"/>
      <c r="ZT751" s="13"/>
      <c r="ZU751" s="13"/>
      <c r="ZV751" s="13"/>
      <c r="ZW751" s="13"/>
      <c r="ZX751" s="13"/>
      <c r="ZY751" s="13"/>
      <c r="ZZ751" s="13"/>
      <c r="AAA751" s="13"/>
      <c r="AAB751" s="13"/>
      <c r="AAC751" s="13"/>
      <c r="AAD751" s="13"/>
      <c r="AAE751" s="13"/>
      <c r="AAF751" s="13"/>
      <c r="AAG751" s="13"/>
      <c r="AAH751" s="13"/>
      <c r="AAI751" s="13"/>
      <c r="AAJ751" s="13"/>
      <c r="AAK751" s="13"/>
      <c r="AAL751" s="13"/>
      <c r="AAM751" s="13"/>
      <c r="AAN751" s="13"/>
      <c r="AAO751" s="13"/>
      <c r="AAP751" s="13"/>
      <c r="AAQ751" s="13"/>
      <c r="AAR751" s="13"/>
      <c r="AAS751" s="13"/>
      <c r="AAT751" s="13"/>
      <c r="AAU751" s="13"/>
      <c r="AAV751" s="13"/>
      <c r="AAW751" s="13"/>
      <c r="AAX751" s="13"/>
      <c r="AAY751" s="13"/>
      <c r="AAZ751" s="13"/>
      <c r="ABA751" s="13"/>
      <c r="ABB751" s="13"/>
      <c r="ABC751" s="13"/>
      <c r="ABD751" s="13"/>
      <c r="ABE751" s="13"/>
      <c r="ABF751" s="13"/>
      <c r="ABG751" s="13"/>
      <c r="ABH751" s="13"/>
      <c r="ABI751" s="13"/>
      <c r="ABJ751" s="13"/>
      <c r="ABK751" s="13"/>
      <c r="ABL751" s="13"/>
      <c r="ABM751" s="13"/>
      <c r="ABN751" s="13"/>
      <c r="ABO751" s="13"/>
      <c r="ABP751" s="13"/>
      <c r="ABQ751" s="13"/>
      <c r="ABR751" s="13"/>
      <c r="ABS751" s="13"/>
      <c r="ABT751" s="13"/>
      <c r="ABU751" s="13"/>
      <c r="ABV751" s="13"/>
      <c r="ABW751" s="13"/>
      <c r="ABX751" s="13"/>
      <c r="ABY751" s="13"/>
      <c r="ABZ751" s="13"/>
      <c r="ACA751" s="13"/>
      <c r="ACB751" s="13"/>
      <c r="ACC751" s="13"/>
      <c r="ACD751" s="13"/>
      <c r="ACE751" s="13"/>
      <c r="ACF751" s="13"/>
      <c r="ACG751" s="13"/>
      <c r="ACH751" s="13"/>
      <c r="ACI751" s="13"/>
      <c r="ACJ751" s="13"/>
      <c r="ACK751" s="13"/>
      <c r="ACL751" s="13"/>
      <c r="ACM751" s="13"/>
      <c r="ACN751" s="13"/>
      <c r="ACO751" s="13"/>
      <c r="ACP751" s="13"/>
      <c r="ACQ751" s="13"/>
      <c r="ACR751" s="13"/>
      <c r="ACS751" s="13"/>
      <c r="ACT751" s="13"/>
      <c r="ACU751" s="13"/>
      <c r="ACV751" s="13"/>
      <c r="ACW751" s="13"/>
      <c r="ACX751" s="13"/>
      <c r="ACY751" s="13"/>
      <c r="ACZ751" s="13"/>
      <c r="ADA751" s="13"/>
      <c r="ADB751" s="13"/>
      <c r="ADC751" s="13"/>
      <c r="ADD751" s="13"/>
      <c r="ADE751" s="13"/>
      <c r="ADF751" s="13"/>
      <c r="ADG751" s="13"/>
      <c r="ADH751" s="13"/>
      <c r="ADI751" s="13"/>
      <c r="ADJ751" s="13"/>
      <c r="ADK751" s="13"/>
      <c r="ADL751" s="13"/>
      <c r="ADM751" s="13"/>
      <c r="ADN751" s="13"/>
      <c r="ADO751" s="13"/>
      <c r="ADP751" s="13"/>
      <c r="ADQ751" s="13"/>
      <c r="ADR751" s="13"/>
      <c r="ADS751" s="13"/>
      <c r="ADT751" s="13"/>
      <c r="ADU751" s="13"/>
      <c r="ADV751" s="13"/>
      <c r="ADW751" s="13"/>
      <c r="ADX751" s="13"/>
      <c r="ADY751" s="13"/>
      <c r="ADZ751" s="13"/>
      <c r="AEA751" s="13"/>
      <c r="AEB751" s="13"/>
      <c r="AEC751" s="13"/>
      <c r="AED751" s="13"/>
      <c r="AEE751" s="13"/>
      <c r="AEF751" s="13"/>
      <c r="AEG751" s="13"/>
      <c r="AEH751" s="13"/>
      <c r="AEI751" s="13"/>
      <c r="AEJ751" s="13"/>
      <c r="AEK751" s="13"/>
      <c r="AEL751" s="13"/>
      <c r="AEM751" s="13"/>
      <c r="AEN751" s="13"/>
      <c r="AEO751" s="13"/>
      <c r="AEP751" s="13"/>
      <c r="AEQ751" s="13"/>
      <c r="AER751" s="13"/>
      <c r="AES751" s="13"/>
      <c r="AET751" s="13"/>
      <c r="AEU751" s="13"/>
      <c r="AEV751" s="13"/>
      <c r="AEW751" s="13"/>
      <c r="AEX751" s="13"/>
      <c r="AEY751" s="13"/>
      <c r="AEZ751" s="13"/>
      <c r="AFA751" s="13"/>
      <c r="AFB751" s="13"/>
      <c r="AFC751" s="13"/>
      <c r="AFD751" s="13"/>
      <c r="AFE751" s="13"/>
      <c r="AFF751" s="13"/>
      <c r="AFG751" s="13"/>
      <c r="AFH751" s="13"/>
      <c r="AFI751" s="13"/>
      <c r="AFJ751" s="13"/>
      <c r="AFK751" s="13"/>
      <c r="AFL751" s="13"/>
      <c r="AFM751" s="13"/>
      <c r="AFN751" s="13"/>
      <c r="AFO751" s="13"/>
      <c r="AFP751" s="13"/>
      <c r="AFQ751" s="13"/>
      <c r="AFR751" s="13"/>
      <c r="AFS751" s="13"/>
      <c r="AFT751" s="13"/>
      <c r="AFU751" s="13"/>
      <c r="AFV751" s="13"/>
      <c r="AFW751" s="13"/>
      <c r="AFX751" s="13"/>
      <c r="AFY751" s="13"/>
      <c r="AFZ751" s="13"/>
      <c r="AGA751" s="13"/>
      <c r="AGB751" s="13"/>
      <c r="AGC751" s="13"/>
      <c r="AGD751" s="13"/>
      <c r="AGE751" s="13"/>
      <c r="AGF751" s="13"/>
      <c r="AGG751" s="13"/>
      <c r="AGH751" s="13"/>
      <c r="AGI751" s="13"/>
      <c r="AGJ751" s="13"/>
      <c r="AGK751" s="13"/>
      <c r="AGL751" s="13"/>
      <c r="AGM751" s="13"/>
      <c r="AGN751" s="13"/>
      <c r="AGO751" s="13"/>
      <c r="AGP751" s="13"/>
      <c r="AGQ751" s="13"/>
      <c r="AGR751" s="13"/>
      <c r="AGS751" s="13"/>
      <c r="AGT751" s="13"/>
      <c r="AGU751" s="13"/>
      <c r="AGV751" s="13"/>
      <c r="AGW751" s="13"/>
      <c r="AGX751" s="13"/>
      <c r="AGY751" s="13"/>
      <c r="AGZ751" s="13"/>
      <c r="AHA751" s="13"/>
      <c r="AHB751" s="13"/>
      <c r="AHC751" s="13"/>
      <c r="AHD751" s="13"/>
      <c r="AHE751" s="13"/>
      <c r="AHF751" s="13"/>
      <c r="AHG751" s="13"/>
      <c r="AHH751" s="13"/>
      <c r="AHI751" s="13"/>
      <c r="AHJ751" s="13"/>
      <c r="AHK751" s="13"/>
      <c r="AHL751" s="13"/>
      <c r="AHM751" s="13"/>
      <c r="AHN751" s="13"/>
      <c r="AHO751" s="13"/>
      <c r="AHP751" s="13"/>
      <c r="AHQ751" s="13"/>
      <c r="AHR751" s="13"/>
      <c r="AHS751" s="13"/>
      <c r="AHT751" s="13"/>
      <c r="AHU751" s="13"/>
      <c r="AHV751" s="13"/>
      <c r="AHW751" s="13"/>
      <c r="AHX751" s="13"/>
      <c r="AHY751" s="13"/>
      <c r="AHZ751" s="13"/>
      <c r="AIA751" s="13"/>
      <c r="AIB751" s="13"/>
      <c r="AIC751" s="13"/>
      <c r="AID751" s="13"/>
      <c r="AIE751" s="13"/>
      <c r="AIF751" s="13"/>
      <c r="AIG751" s="13"/>
      <c r="AIH751" s="13"/>
      <c r="AII751" s="13"/>
      <c r="AIJ751" s="13"/>
      <c r="AIK751" s="13"/>
      <c r="AIL751" s="13"/>
      <c r="AIM751" s="13"/>
      <c r="AIN751" s="13"/>
      <c r="AIO751" s="13"/>
      <c r="AIP751" s="13"/>
      <c r="AIQ751" s="13"/>
      <c r="AIR751" s="13"/>
      <c r="AIS751" s="13"/>
      <c r="AIT751" s="13"/>
      <c r="AIU751" s="13"/>
      <c r="AIV751" s="13"/>
      <c r="AIW751" s="13"/>
      <c r="AIX751" s="13"/>
      <c r="AIY751" s="13"/>
      <c r="AIZ751" s="13"/>
      <c r="AJA751" s="13"/>
      <c r="AJB751" s="13"/>
      <c r="AJC751" s="13"/>
      <c r="AJD751" s="13"/>
      <c r="AJE751" s="13"/>
      <c r="AJF751" s="13"/>
      <c r="AJG751" s="13"/>
      <c r="AJH751" s="13"/>
      <c r="AJI751" s="13"/>
      <c r="AJJ751" s="13"/>
      <c r="AJK751" s="13"/>
      <c r="AJL751" s="13"/>
      <c r="AJM751" s="13"/>
      <c r="AJN751" s="13"/>
      <c r="AJO751" s="13"/>
      <c r="AJP751" s="13"/>
      <c r="AJQ751" s="13"/>
      <c r="AJR751" s="13"/>
      <c r="AJS751" s="13"/>
      <c r="AJT751" s="13"/>
      <c r="AJU751" s="13"/>
      <c r="AJV751" s="13"/>
      <c r="AJW751" s="13"/>
      <c r="AJX751" s="13"/>
      <c r="AJY751" s="13"/>
      <c r="AJZ751" s="13"/>
      <c r="AKA751" s="13"/>
      <c r="AKB751" s="13"/>
      <c r="AKC751" s="13"/>
      <c r="AKD751" s="13"/>
      <c r="AKE751" s="13"/>
      <c r="AKF751" s="13"/>
      <c r="AKG751" s="13"/>
      <c r="AKH751" s="13"/>
      <c r="AKI751" s="13"/>
      <c r="AKJ751" s="13"/>
      <c r="AKK751" s="13"/>
      <c r="AKL751" s="13"/>
      <c r="AKM751" s="13"/>
      <c r="AKN751" s="13"/>
      <c r="AKO751" s="13"/>
      <c r="AKP751" s="13"/>
      <c r="AKQ751" s="13"/>
      <c r="AKR751" s="13"/>
      <c r="AKS751" s="13"/>
      <c r="AKT751" s="13"/>
      <c r="AKU751" s="13"/>
      <c r="AKV751" s="13"/>
      <c r="AKW751" s="13"/>
      <c r="AKX751" s="13"/>
      <c r="AKY751" s="13"/>
      <c r="AKZ751" s="13"/>
      <c r="ALA751" s="13"/>
      <c r="ALB751" s="13"/>
      <c r="ALC751" s="13"/>
      <c r="ALD751" s="13"/>
      <c r="ALE751" s="13"/>
      <c r="ALF751" s="13"/>
      <c r="ALG751" s="13"/>
      <c r="ALH751" s="13"/>
      <c r="ALI751" s="13"/>
      <c r="ALJ751" s="13"/>
      <c r="ALK751" s="13"/>
      <c r="ALL751" s="13"/>
      <c r="ALM751" s="13"/>
      <c r="ALN751" s="13"/>
      <c r="ALO751" s="13"/>
      <c r="ALP751" s="13"/>
      <c r="ALQ751" s="13"/>
      <c r="ALR751" s="13"/>
      <c r="ALS751" s="13"/>
      <c r="ALT751" s="13"/>
      <c r="ALU751" s="13"/>
      <c r="ALV751" s="13"/>
      <c r="ALW751" s="13"/>
      <c r="ALX751" s="13"/>
      <c r="ALY751" s="13"/>
      <c r="ALZ751" s="13"/>
      <c r="AMA751" s="13"/>
      <c r="AMB751" s="13"/>
      <c r="AMC751" s="13"/>
      <c r="AMD751" s="13"/>
      <c r="AME751" s="13"/>
      <c r="AMF751" s="13"/>
      <c r="AMG751" s="13"/>
      <c r="AMH751" s="13"/>
      <c r="AMI751" s="13"/>
      <c r="AMJ751" s="13"/>
      <c r="AMK751" s="13"/>
      <c r="AML751" s="13"/>
      <c r="AMM751" s="13"/>
      <c r="AMN751" s="13"/>
      <c r="AMO751" s="13"/>
      <c r="AMP751" s="13"/>
      <c r="AMQ751" s="13"/>
      <c r="AMR751" s="13"/>
      <c r="AMS751" s="13"/>
      <c r="AMT751" s="13"/>
      <c r="AMU751" s="13"/>
      <c r="AMV751" s="13"/>
      <c r="AMW751" s="13"/>
      <c r="AMX751" s="13"/>
      <c r="AMY751" s="13"/>
      <c r="AMZ751" s="13"/>
      <c r="ANA751" s="13"/>
      <c r="ANB751" s="13"/>
      <c r="ANC751" s="13"/>
      <c r="AND751" s="13"/>
      <c r="ANE751" s="13"/>
      <c r="ANF751" s="13"/>
      <c r="ANG751" s="13"/>
      <c r="ANH751" s="13"/>
      <c r="ANI751" s="13"/>
      <c r="ANJ751" s="13"/>
      <c r="ANK751" s="13"/>
      <c r="ANL751" s="13"/>
      <c r="ANM751" s="13"/>
      <c r="ANN751" s="13"/>
      <c r="ANO751" s="13"/>
      <c r="ANP751" s="13"/>
      <c r="ANQ751" s="13"/>
      <c r="ANR751" s="13"/>
      <c r="ANS751" s="13"/>
      <c r="ANT751" s="13"/>
      <c r="ANU751" s="13"/>
      <c r="ANV751" s="13"/>
      <c r="ANW751" s="13"/>
      <c r="ANX751" s="13"/>
      <c r="ANY751" s="13"/>
      <c r="ANZ751" s="13"/>
      <c r="AOA751" s="13"/>
      <c r="AOB751" s="13"/>
      <c r="AOC751" s="13"/>
      <c r="AOD751" s="13"/>
      <c r="AOE751" s="13"/>
      <c r="AOF751" s="13"/>
      <c r="AOG751" s="13"/>
      <c r="AOH751" s="13"/>
      <c r="AOI751" s="13"/>
      <c r="AOJ751" s="13"/>
      <c r="AOK751" s="13"/>
      <c r="AOL751" s="13"/>
      <c r="AOM751" s="13"/>
      <c r="AON751" s="13"/>
      <c r="AOO751" s="13"/>
      <c r="AOP751" s="13"/>
      <c r="AOQ751" s="13"/>
      <c r="AOR751" s="13"/>
      <c r="AOS751" s="13"/>
      <c r="AOT751" s="13"/>
      <c r="AOU751" s="13"/>
      <c r="AOV751" s="13"/>
      <c r="AOW751" s="13"/>
      <c r="AOX751" s="13"/>
      <c r="AOY751" s="13"/>
      <c r="AOZ751" s="13"/>
      <c r="APA751" s="13"/>
      <c r="APB751" s="13"/>
      <c r="APC751" s="13"/>
      <c r="APD751" s="13"/>
      <c r="APE751" s="13"/>
      <c r="APF751" s="13"/>
      <c r="APG751" s="13"/>
      <c r="APH751" s="13"/>
      <c r="API751" s="13"/>
      <c r="APJ751" s="13"/>
      <c r="APK751" s="13"/>
      <c r="APL751" s="13"/>
      <c r="APM751" s="13"/>
      <c r="APN751" s="13"/>
      <c r="APO751" s="13"/>
      <c r="APP751" s="13"/>
      <c r="APQ751" s="13"/>
      <c r="APR751" s="13"/>
      <c r="APS751" s="13"/>
      <c r="APT751" s="13"/>
      <c r="APU751" s="13"/>
      <c r="APV751" s="13"/>
      <c r="APW751" s="13"/>
      <c r="APX751" s="13"/>
      <c r="APY751" s="13"/>
      <c r="APZ751" s="13"/>
      <c r="AQA751" s="13"/>
      <c r="AQB751" s="13"/>
      <c r="AQC751" s="13"/>
      <c r="AQD751" s="13"/>
      <c r="AQE751" s="13"/>
      <c r="AQF751" s="13"/>
      <c r="AQG751" s="13"/>
      <c r="AQH751" s="13"/>
      <c r="AQI751" s="13"/>
      <c r="AQJ751" s="13"/>
      <c r="AQK751" s="13"/>
      <c r="AQL751" s="13"/>
      <c r="AQM751" s="13"/>
      <c r="AQN751" s="13"/>
      <c r="AQO751" s="13"/>
      <c r="AQP751" s="13"/>
      <c r="AQQ751" s="13"/>
      <c r="AQR751" s="13"/>
      <c r="AQS751" s="13"/>
      <c r="AQT751" s="13"/>
      <c r="AQU751" s="13"/>
      <c r="AQV751" s="13"/>
      <c r="AQW751" s="13"/>
      <c r="AQX751" s="13"/>
      <c r="AQY751" s="13"/>
      <c r="AQZ751" s="13"/>
      <c r="ARA751" s="13"/>
      <c r="ARB751" s="13"/>
      <c r="ARC751" s="13"/>
      <c r="ARD751" s="13"/>
      <c r="ARE751" s="13"/>
      <c r="ARF751" s="13"/>
      <c r="ARG751" s="13"/>
      <c r="ARH751" s="13"/>
      <c r="ARI751" s="13"/>
      <c r="ARJ751" s="13"/>
      <c r="ARK751" s="13"/>
      <c r="ARL751" s="13"/>
      <c r="ARM751" s="13"/>
      <c r="ARN751" s="13"/>
      <c r="ARO751" s="13"/>
      <c r="ARP751" s="13"/>
      <c r="ARQ751" s="13"/>
      <c r="ARR751" s="13"/>
      <c r="ARS751" s="13"/>
      <c r="ART751" s="13"/>
      <c r="ARU751" s="13"/>
      <c r="ARV751" s="13"/>
      <c r="ARW751" s="13"/>
      <c r="ARX751" s="13"/>
      <c r="ARY751" s="13"/>
      <c r="ARZ751" s="13"/>
      <c r="ASA751" s="13"/>
      <c r="ASB751" s="13"/>
      <c r="ASC751" s="13"/>
      <c r="ASD751" s="13"/>
      <c r="ASE751" s="13"/>
      <c r="ASF751" s="13"/>
      <c r="ASG751" s="13"/>
      <c r="ASH751" s="13"/>
      <c r="ASI751" s="13"/>
      <c r="ASJ751" s="13"/>
      <c r="ASK751" s="13"/>
      <c r="ASL751" s="13"/>
      <c r="ASM751" s="13"/>
      <c r="ASN751" s="13"/>
      <c r="ASO751" s="13"/>
      <c r="ASP751" s="13"/>
      <c r="ASQ751" s="13"/>
      <c r="ASR751" s="13"/>
      <c r="ASS751" s="13"/>
      <c r="AST751" s="13"/>
      <c r="ASU751" s="13"/>
      <c r="ASV751" s="13"/>
      <c r="ASW751" s="13"/>
      <c r="ASX751" s="13"/>
      <c r="ASY751" s="13"/>
      <c r="ASZ751" s="13"/>
      <c r="ATA751" s="13"/>
      <c r="ATB751" s="13"/>
      <c r="ATC751" s="13"/>
      <c r="ATD751" s="13"/>
      <c r="ATE751" s="13"/>
      <c r="ATF751" s="13"/>
      <c r="ATG751" s="13"/>
      <c r="ATH751" s="13"/>
      <c r="ATI751" s="13"/>
      <c r="ATJ751" s="13"/>
      <c r="ATK751" s="13"/>
      <c r="ATL751" s="13"/>
      <c r="ATM751" s="13"/>
      <c r="ATN751" s="13"/>
      <c r="ATO751" s="13"/>
      <c r="ATP751" s="13"/>
      <c r="ATQ751" s="13"/>
      <c r="ATR751" s="13"/>
      <c r="ATS751" s="13"/>
      <c r="ATT751" s="13"/>
      <c r="ATU751" s="13"/>
      <c r="ATV751" s="13"/>
      <c r="ATW751" s="13"/>
      <c r="ATX751" s="13"/>
      <c r="ATY751" s="13"/>
      <c r="ATZ751" s="13"/>
      <c r="AUA751" s="13"/>
      <c r="AUB751" s="13"/>
      <c r="AUC751" s="13"/>
      <c r="AUD751" s="13"/>
      <c r="AUE751" s="13"/>
      <c r="AUF751" s="13"/>
      <c r="AUG751" s="13"/>
      <c r="AUH751" s="13"/>
      <c r="AUI751" s="13"/>
      <c r="AUJ751" s="13"/>
      <c r="AUK751" s="13"/>
      <c r="AUL751" s="13"/>
      <c r="AUM751" s="13"/>
      <c r="AUN751" s="13"/>
      <c r="AUO751" s="13"/>
      <c r="AUP751" s="13"/>
      <c r="AUQ751" s="13"/>
      <c r="AUR751" s="13"/>
      <c r="AUS751" s="13"/>
      <c r="AUT751" s="13"/>
      <c r="AUU751" s="13"/>
      <c r="AUV751" s="13"/>
      <c r="AUW751" s="13"/>
      <c r="AUX751" s="13"/>
      <c r="AUY751" s="13"/>
      <c r="AUZ751" s="13"/>
      <c r="AVA751" s="13"/>
      <c r="AVB751" s="13"/>
      <c r="AVC751" s="13"/>
      <c r="AVD751" s="13"/>
      <c r="AVE751" s="13"/>
      <c r="AVF751" s="13"/>
      <c r="AVG751" s="13"/>
      <c r="AVH751" s="13"/>
      <c r="AVI751" s="13"/>
      <c r="AVJ751" s="13"/>
      <c r="AVK751" s="13"/>
      <c r="AVL751" s="13"/>
      <c r="AVM751" s="13"/>
      <c r="AVN751" s="13"/>
      <c r="AVO751" s="13"/>
      <c r="AVP751" s="13"/>
      <c r="AVQ751" s="13"/>
      <c r="AVR751" s="13"/>
      <c r="AVS751" s="13"/>
      <c r="AVT751" s="13"/>
      <c r="AVU751" s="13"/>
      <c r="AVV751" s="13"/>
      <c r="AVW751" s="13"/>
      <c r="AVX751" s="13"/>
      <c r="AVY751" s="13"/>
      <c r="AVZ751" s="13"/>
      <c r="AWA751" s="13"/>
      <c r="AWB751" s="13"/>
      <c r="AWC751" s="13"/>
      <c r="AWD751" s="13"/>
      <c r="AWE751" s="13"/>
      <c r="AWF751" s="13"/>
      <c r="AWG751" s="13"/>
      <c r="AWH751" s="13"/>
      <c r="AWI751" s="13"/>
      <c r="AWJ751" s="13"/>
      <c r="AWK751" s="13"/>
      <c r="AWL751" s="13"/>
      <c r="AWM751" s="13"/>
      <c r="AWN751" s="13"/>
      <c r="AWO751" s="13"/>
      <c r="AWP751" s="13"/>
      <c r="AWQ751" s="13"/>
      <c r="AWR751" s="13"/>
      <c r="AWS751" s="13"/>
      <c r="AWT751" s="13"/>
      <c r="AWU751" s="13"/>
      <c r="AWV751" s="13"/>
      <c r="AWW751" s="13"/>
      <c r="AWX751" s="13"/>
      <c r="AWY751" s="13"/>
      <c r="AWZ751" s="13"/>
      <c r="AXA751" s="13"/>
      <c r="AXB751" s="13"/>
      <c r="AXC751" s="13"/>
      <c r="AXD751" s="13"/>
      <c r="AXE751" s="13"/>
      <c r="AXF751" s="13"/>
      <c r="AXG751" s="13"/>
      <c r="AXH751" s="13"/>
      <c r="AXI751" s="13"/>
      <c r="AXJ751" s="13"/>
      <c r="AXK751" s="13"/>
      <c r="AXL751" s="13"/>
      <c r="AXM751" s="13"/>
      <c r="AXN751" s="13"/>
      <c r="AXO751" s="13"/>
      <c r="AXP751" s="13"/>
      <c r="AXQ751" s="13"/>
      <c r="AXR751" s="13"/>
      <c r="AXS751" s="13"/>
      <c r="AXT751" s="13"/>
      <c r="AXU751" s="13"/>
      <c r="AXV751" s="13"/>
      <c r="AXW751" s="13"/>
      <c r="AXX751" s="13"/>
      <c r="AXY751" s="13"/>
      <c r="AXZ751" s="13"/>
      <c r="AYA751" s="13"/>
      <c r="AYB751" s="13"/>
      <c r="AYC751" s="13"/>
      <c r="AYD751" s="13"/>
      <c r="AYE751" s="13"/>
      <c r="AYF751" s="13"/>
      <c r="AYG751" s="13"/>
      <c r="AYH751" s="13"/>
      <c r="AYI751" s="13"/>
      <c r="AYJ751" s="13"/>
      <c r="AYK751" s="13"/>
      <c r="AYL751" s="13"/>
      <c r="AYM751" s="13"/>
      <c r="AYN751" s="13"/>
      <c r="AYO751" s="13"/>
      <c r="AYP751" s="13"/>
      <c r="AYQ751" s="13"/>
      <c r="AYR751" s="13"/>
      <c r="AYS751" s="13"/>
      <c r="AYT751" s="13"/>
      <c r="AYU751" s="13"/>
      <c r="AYV751" s="13"/>
      <c r="AYW751" s="13"/>
      <c r="AYX751" s="13"/>
      <c r="AYY751" s="13"/>
      <c r="AYZ751" s="13"/>
      <c r="AZA751" s="13"/>
      <c r="AZB751" s="13"/>
      <c r="AZC751" s="13"/>
      <c r="AZD751" s="13"/>
      <c r="AZE751" s="13"/>
      <c r="AZF751" s="13"/>
      <c r="AZG751" s="13"/>
      <c r="AZH751" s="13"/>
      <c r="AZI751" s="13"/>
      <c r="AZJ751" s="13"/>
      <c r="AZK751" s="13"/>
      <c r="AZL751" s="13"/>
      <c r="AZM751" s="13"/>
      <c r="AZN751" s="13"/>
      <c r="AZO751" s="13"/>
      <c r="AZP751" s="13"/>
      <c r="AZQ751" s="13"/>
      <c r="AZR751" s="13"/>
      <c r="AZS751" s="13"/>
      <c r="AZT751" s="13"/>
      <c r="AZU751" s="13"/>
      <c r="AZV751" s="13"/>
      <c r="AZW751" s="13"/>
      <c r="AZX751" s="13"/>
      <c r="AZY751" s="13"/>
      <c r="AZZ751" s="13"/>
      <c r="BAA751" s="13"/>
      <c r="BAB751" s="13"/>
      <c r="BAC751" s="13"/>
      <c r="BAD751" s="13"/>
      <c r="BAE751" s="13"/>
      <c r="BAF751" s="13"/>
      <c r="BAG751" s="13"/>
      <c r="BAH751" s="13"/>
      <c r="BAI751" s="13"/>
      <c r="BAJ751" s="13"/>
      <c r="BAK751" s="13"/>
      <c r="BAL751" s="13"/>
      <c r="BAM751" s="13"/>
      <c r="BAN751" s="13"/>
      <c r="BAO751" s="13"/>
      <c r="BAP751" s="13"/>
      <c r="BAQ751" s="13"/>
      <c r="BAR751" s="13"/>
      <c r="BAS751" s="13"/>
      <c r="BAT751" s="13"/>
      <c r="BAU751" s="13"/>
      <c r="BAV751" s="13"/>
      <c r="BAW751" s="13"/>
      <c r="BAX751" s="13"/>
      <c r="BAY751" s="13"/>
      <c r="BAZ751" s="13"/>
      <c r="BBA751" s="13"/>
      <c r="BBB751" s="13"/>
      <c r="BBC751" s="13"/>
      <c r="BBD751" s="13"/>
      <c r="BBE751" s="13"/>
      <c r="BBF751" s="13"/>
      <c r="BBG751" s="13"/>
      <c r="BBH751" s="13"/>
      <c r="BBI751" s="13"/>
      <c r="BBJ751" s="13"/>
      <c r="BBK751" s="13"/>
      <c r="BBL751" s="13"/>
      <c r="BBM751" s="13"/>
      <c r="BBN751" s="13"/>
      <c r="BBO751" s="13"/>
      <c r="BBP751" s="13"/>
      <c r="BBQ751" s="13"/>
      <c r="BBR751" s="13"/>
      <c r="BBS751" s="13"/>
      <c r="BBT751" s="13"/>
      <c r="BBU751" s="13"/>
      <c r="BBV751" s="13"/>
      <c r="BBW751" s="13"/>
      <c r="BBX751" s="13"/>
      <c r="BBY751" s="13"/>
      <c r="BBZ751" s="13"/>
      <c r="BCA751" s="13"/>
      <c r="BCB751" s="13"/>
      <c r="BCC751" s="13"/>
      <c r="BCD751" s="13"/>
      <c r="BCE751" s="13"/>
      <c r="BCF751" s="13"/>
      <c r="BCG751" s="13"/>
      <c r="BCH751" s="13"/>
      <c r="BCI751" s="13"/>
      <c r="BCJ751" s="13"/>
      <c r="BCK751" s="13"/>
      <c r="BCL751" s="13"/>
      <c r="BCM751" s="13"/>
      <c r="BCN751" s="13"/>
      <c r="BCO751" s="13"/>
      <c r="BCP751" s="13"/>
      <c r="BCQ751" s="13"/>
      <c r="BCR751" s="13"/>
      <c r="BCS751" s="13"/>
      <c r="BCT751" s="13"/>
      <c r="BCU751" s="13"/>
      <c r="BCV751" s="13"/>
      <c r="BCW751" s="13"/>
      <c r="BCX751" s="13"/>
      <c r="BCY751" s="13"/>
      <c r="BCZ751" s="13"/>
      <c r="BDA751" s="13"/>
      <c r="BDB751" s="13"/>
      <c r="BDC751" s="13"/>
      <c r="BDD751" s="13"/>
      <c r="BDE751" s="13"/>
      <c r="BDF751" s="13"/>
      <c r="BDG751" s="13"/>
      <c r="BDH751" s="13"/>
      <c r="BDI751" s="13"/>
      <c r="BDJ751" s="13"/>
      <c r="BDK751" s="13"/>
      <c r="BDL751" s="13"/>
      <c r="BDM751" s="13"/>
      <c r="BDN751" s="13"/>
      <c r="BDO751" s="13"/>
      <c r="BDP751" s="13"/>
      <c r="BDQ751" s="13"/>
      <c r="BDR751" s="13"/>
      <c r="BDS751" s="13"/>
      <c r="BDT751" s="13"/>
      <c r="BDU751" s="13"/>
      <c r="BDV751" s="13"/>
      <c r="BDW751" s="13"/>
      <c r="BDX751" s="13"/>
      <c r="BDY751" s="13"/>
      <c r="BDZ751" s="13"/>
      <c r="BEA751" s="13"/>
      <c r="BEB751" s="13"/>
      <c r="BEC751" s="13"/>
      <c r="BED751" s="13"/>
      <c r="BEE751" s="13"/>
      <c r="BEF751" s="13"/>
      <c r="BEG751" s="13"/>
      <c r="BEH751" s="13"/>
      <c r="BEI751" s="13"/>
      <c r="BEJ751" s="13"/>
      <c r="BEK751" s="13"/>
      <c r="BEL751" s="13"/>
      <c r="BEM751" s="13"/>
      <c r="BEN751" s="13"/>
      <c r="BEO751" s="13"/>
      <c r="BEP751" s="13"/>
      <c r="BEQ751" s="13"/>
      <c r="BER751" s="13"/>
      <c r="BES751" s="13"/>
      <c r="BET751" s="13"/>
      <c r="BEU751" s="13"/>
      <c r="BEV751" s="13"/>
      <c r="BEW751" s="13"/>
      <c r="BEX751" s="13"/>
      <c r="BEY751" s="13"/>
      <c r="BEZ751" s="13"/>
      <c r="BFA751" s="13"/>
      <c r="BFB751" s="13"/>
      <c r="BFC751" s="13"/>
      <c r="BFD751" s="13"/>
      <c r="BFE751" s="13"/>
      <c r="BFF751" s="13"/>
      <c r="BFG751" s="13"/>
      <c r="BFH751" s="13"/>
      <c r="BFI751" s="13"/>
      <c r="BFJ751" s="13"/>
      <c r="BFK751" s="13"/>
      <c r="BFL751" s="13"/>
      <c r="BFM751" s="13"/>
      <c r="BFN751" s="13"/>
      <c r="BFO751" s="13"/>
      <c r="BFP751" s="13"/>
      <c r="BFQ751" s="13"/>
      <c r="BFR751" s="13"/>
      <c r="BFS751" s="13"/>
      <c r="BFT751" s="13"/>
      <c r="BFU751" s="13"/>
      <c r="BFV751" s="13"/>
      <c r="BFW751" s="13"/>
      <c r="BFX751" s="13"/>
      <c r="BFY751" s="13"/>
      <c r="BFZ751" s="13"/>
      <c r="BGA751" s="13"/>
      <c r="BGB751" s="13"/>
      <c r="BGC751" s="13"/>
      <c r="BGD751" s="13"/>
      <c r="BGE751" s="13"/>
      <c r="BGF751" s="13"/>
      <c r="BGG751" s="13"/>
      <c r="BGH751" s="13"/>
      <c r="BGI751" s="13"/>
      <c r="BGJ751" s="13"/>
      <c r="BGK751" s="13"/>
      <c r="BGL751" s="13"/>
      <c r="BGM751" s="13"/>
      <c r="BGN751" s="13"/>
      <c r="BGO751" s="13"/>
      <c r="BGP751" s="13"/>
      <c r="BGQ751" s="13"/>
      <c r="BGR751" s="13"/>
      <c r="BGS751" s="13"/>
      <c r="BGT751" s="13"/>
      <c r="BGU751" s="13"/>
      <c r="BGV751" s="13"/>
      <c r="BGW751" s="13"/>
      <c r="BGX751" s="13"/>
      <c r="BGY751" s="13"/>
      <c r="BGZ751" s="13"/>
      <c r="BHA751" s="13"/>
      <c r="BHB751" s="13"/>
      <c r="BHC751" s="13"/>
      <c r="BHD751" s="13"/>
      <c r="BHE751" s="13"/>
      <c r="BHF751" s="13"/>
      <c r="BHG751" s="13"/>
      <c r="BHH751" s="13"/>
      <c r="BHI751" s="13"/>
      <c r="BHJ751" s="13"/>
      <c r="BHK751" s="13"/>
      <c r="BHL751" s="13"/>
      <c r="BHM751" s="13"/>
      <c r="BHN751" s="13"/>
      <c r="BHO751" s="13"/>
      <c r="BHP751" s="13"/>
      <c r="BHQ751" s="13"/>
      <c r="BHR751" s="13"/>
      <c r="BHS751" s="13"/>
      <c r="BHT751" s="13"/>
      <c r="BHU751" s="13"/>
      <c r="BHV751" s="13"/>
      <c r="BHW751" s="13"/>
      <c r="BHX751" s="13"/>
      <c r="BHY751" s="13"/>
      <c r="BHZ751" s="13"/>
      <c r="BIA751" s="13"/>
      <c r="BIB751" s="13"/>
      <c r="BIC751" s="13"/>
      <c r="BID751" s="13"/>
      <c r="BIE751" s="13"/>
      <c r="BIF751" s="13"/>
      <c r="BIG751" s="13"/>
      <c r="BIH751" s="13"/>
      <c r="BII751" s="13"/>
      <c r="BIJ751" s="13"/>
      <c r="BIK751" s="13"/>
      <c r="BIL751" s="13"/>
      <c r="BIM751" s="13"/>
      <c r="BIN751" s="13"/>
      <c r="BIO751" s="13"/>
      <c r="BIP751" s="13"/>
      <c r="BIQ751" s="13"/>
      <c r="BIR751" s="13"/>
      <c r="BIS751" s="13"/>
      <c r="BIT751" s="13"/>
      <c r="BIU751" s="13"/>
      <c r="BIV751" s="13"/>
      <c r="BIW751" s="13"/>
      <c r="BIX751" s="13"/>
      <c r="BIY751" s="13"/>
      <c r="BIZ751" s="13"/>
      <c r="BJA751" s="13"/>
      <c r="BJB751" s="13"/>
      <c r="BJC751" s="13"/>
      <c r="BJD751" s="13"/>
      <c r="BJE751" s="13"/>
      <c r="BJF751" s="13"/>
      <c r="BJG751" s="13"/>
      <c r="BJH751" s="13"/>
      <c r="BJI751" s="13"/>
      <c r="BJJ751" s="13"/>
      <c r="BJK751" s="13"/>
      <c r="BJL751" s="13"/>
      <c r="BJM751" s="13"/>
      <c r="BJN751" s="13"/>
      <c r="BJO751" s="13"/>
      <c r="BJP751" s="13"/>
      <c r="BJQ751" s="13"/>
      <c r="BJR751" s="13"/>
      <c r="BJS751" s="13"/>
      <c r="BJT751" s="13"/>
      <c r="BJU751" s="13"/>
      <c r="BJV751" s="13"/>
      <c r="BJW751" s="13"/>
      <c r="BJX751" s="13"/>
      <c r="BJY751" s="13"/>
      <c r="BJZ751" s="13"/>
      <c r="BKA751" s="13"/>
      <c r="BKB751" s="13"/>
      <c r="BKC751" s="13"/>
      <c r="BKD751" s="13"/>
      <c r="BKE751" s="13"/>
      <c r="BKF751" s="13"/>
      <c r="BKG751" s="13"/>
      <c r="BKH751" s="13"/>
      <c r="BKI751" s="13"/>
      <c r="BKJ751" s="13"/>
      <c r="BKK751" s="13"/>
      <c r="BKL751" s="13"/>
      <c r="BKM751" s="13"/>
      <c r="BKN751" s="13"/>
      <c r="BKO751" s="13"/>
      <c r="BKP751" s="13"/>
      <c r="BKQ751" s="13"/>
      <c r="BKR751" s="13"/>
      <c r="BKS751" s="13"/>
      <c r="BKT751" s="13"/>
      <c r="BKU751" s="13"/>
      <c r="BKV751" s="13"/>
      <c r="BKW751" s="13"/>
      <c r="BKX751" s="13"/>
      <c r="BKY751" s="13"/>
      <c r="BKZ751" s="13"/>
      <c r="BLA751" s="13"/>
      <c r="BLB751" s="13"/>
      <c r="BLC751" s="13"/>
      <c r="BLD751" s="13"/>
      <c r="BLE751" s="13"/>
      <c r="BLF751" s="13"/>
      <c r="BLG751" s="13"/>
      <c r="BLH751" s="13"/>
      <c r="BLI751" s="13"/>
      <c r="BLJ751" s="13"/>
      <c r="BLK751" s="13"/>
      <c r="BLL751" s="13"/>
      <c r="BLM751" s="13"/>
      <c r="BLN751" s="13"/>
      <c r="BLO751" s="13"/>
      <c r="BLP751" s="13"/>
      <c r="BLQ751" s="13"/>
      <c r="BLR751" s="13"/>
      <c r="BLS751" s="13"/>
      <c r="BLT751" s="13"/>
      <c r="BLU751" s="13"/>
      <c r="BLV751" s="13"/>
      <c r="BLW751" s="13"/>
      <c r="BLX751" s="13"/>
      <c r="BLY751" s="13"/>
      <c r="BLZ751" s="13"/>
      <c r="BMA751" s="13"/>
      <c r="BMB751" s="13"/>
      <c r="BMC751" s="13"/>
      <c r="BMD751" s="13"/>
      <c r="BME751" s="13"/>
      <c r="BMF751" s="13"/>
      <c r="BMG751" s="13"/>
      <c r="BMH751" s="13"/>
      <c r="BMI751" s="13"/>
      <c r="BMJ751" s="13"/>
      <c r="BMK751" s="13"/>
      <c r="BML751" s="13"/>
      <c r="BMM751" s="13"/>
      <c r="BMN751" s="13"/>
      <c r="BMO751" s="13"/>
      <c r="BMP751" s="13"/>
      <c r="BMQ751" s="13"/>
      <c r="BMR751" s="13"/>
      <c r="BMS751" s="13"/>
      <c r="BMT751" s="13"/>
      <c r="BMU751" s="13"/>
      <c r="BMV751" s="13"/>
      <c r="BMW751" s="13"/>
      <c r="BMX751" s="13"/>
      <c r="BMY751" s="13"/>
      <c r="BMZ751" s="13"/>
      <c r="BNA751" s="13"/>
      <c r="BNB751" s="13"/>
      <c r="BNC751" s="13"/>
      <c r="BND751" s="13"/>
      <c r="BNE751" s="13"/>
      <c r="BNF751" s="13"/>
      <c r="BNG751" s="13"/>
      <c r="BNH751" s="13"/>
      <c r="BNI751" s="13"/>
      <c r="BNJ751" s="13"/>
      <c r="BNK751" s="13"/>
      <c r="BNL751" s="13"/>
      <c r="BNM751" s="13"/>
      <c r="BNN751" s="13"/>
      <c r="BNO751" s="13"/>
      <c r="BNP751" s="13"/>
      <c r="BNQ751" s="13"/>
      <c r="BNR751" s="13"/>
      <c r="BNS751" s="13"/>
      <c r="BNT751" s="13"/>
      <c r="BNU751" s="13"/>
      <c r="BNV751" s="13"/>
      <c r="BNW751" s="13"/>
      <c r="BNX751" s="13"/>
      <c r="BNY751" s="13"/>
      <c r="BNZ751" s="13"/>
      <c r="BOA751" s="13"/>
      <c r="BOB751" s="13"/>
      <c r="BOC751" s="13"/>
      <c r="BOD751" s="13"/>
      <c r="BOE751" s="13"/>
      <c r="BOF751" s="13"/>
      <c r="BOG751" s="13"/>
      <c r="BOH751" s="13"/>
      <c r="BOI751" s="13"/>
      <c r="BOJ751" s="13"/>
      <c r="BOK751" s="13"/>
      <c r="BOL751" s="13"/>
      <c r="BOM751" s="13"/>
      <c r="BON751" s="13"/>
      <c r="BOO751" s="13"/>
      <c r="BOP751" s="13"/>
      <c r="BOQ751" s="13"/>
      <c r="BOR751" s="13"/>
      <c r="BOS751" s="13"/>
      <c r="BOT751" s="13"/>
      <c r="BOU751" s="13"/>
      <c r="BOV751" s="13"/>
      <c r="BOW751" s="13"/>
      <c r="BOX751" s="13"/>
      <c r="BOY751" s="13"/>
      <c r="BOZ751" s="13"/>
      <c r="BPA751" s="13"/>
      <c r="BPB751" s="13"/>
      <c r="BPC751" s="13"/>
      <c r="BPD751" s="13"/>
      <c r="BPE751" s="13"/>
      <c r="BPF751" s="13"/>
      <c r="BPG751" s="13"/>
      <c r="BPH751" s="13"/>
      <c r="BPI751" s="13"/>
      <c r="BPJ751" s="13"/>
      <c r="BPK751" s="13"/>
      <c r="BPL751" s="13"/>
      <c r="BPM751" s="13"/>
      <c r="BPN751" s="13"/>
      <c r="BPO751" s="13"/>
      <c r="BPP751" s="13"/>
      <c r="BPQ751" s="13"/>
      <c r="BPR751" s="13"/>
      <c r="BPS751" s="13"/>
      <c r="BPT751" s="13"/>
      <c r="BPU751" s="13"/>
      <c r="BPV751" s="13"/>
      <c r="BPW751" s="13"/>
      <c r="BPX751" s="13"/>
      <c r="BPY751" s="13"/>
      <c r="BPZ751" s="13"/>
      <c r="BQA751" s="13"/>
      <c r="BQB751" s="13"/>
      <c r="BQC751" s="13"/>
      <c r="BQD751" s="13"/>
      <c r="BQE751" s="13"/>
      <c r="BQF751" s="13"/>
      <c r="BQG751" s="13"/>
      <c r="BQH751" s="13"/>
      <c r="BQI751" s="13"/>
      <c r="BQJ751" s="13"/>
      <c r="BQK751" s="13"/>
      <c r="BQL751" s="13"/>
      <c r="BQM751" s="13"/>
      <c r="BQN751" s="13"/>
      <c r="BQO751" s="13"/>
      <c r="BQP751" s="13"/>
      <c r="BQQ751" s="13"/>
      <c r="BQR751" s="13"/>
      <c r="BQS751" s="13"/>
      <c r="BQT751" s="13"/>
      <c r="BQU751" s="13"/>
      <c r="BQV751" s="13"/>
      <c r="BQW751" s="13"/>
      <c r="BQX751" s="13"/>
      <c r="BQY751" s="13"/>
      <c r="BQZ751" s="13"/>
      <c r="BRA751" s="13"/>
      <c r="BRB751" s="13"/>
      <c r="BRC751" s="13"/>
      <c r="BRD751" s="13"/>
      <c r="BRE751" s="13"/>
      <c r="BRF751" s="13"/>
      <c r="BRG751" s="13"/>
      <c r="BRH751" s="13"/>
      <c r="BRI751" s="13"/>
      <c r="BRJ751" s="13"/>
      <c r="BRK751" s="13"/>
      <c r="BRL751" s="13"/>
      <c r="BRM751" s="13"/>
      <c r="BRN751" s="13"/>
      <c r="BRO751" s="13"/>
      <c r="BRP751" s="13"/>
      <c r="BRQ751" s="13"/>
      <c r="BRR751" s="13"/>
      <c r="BRS751" s="13"/>
      <c r="BRT751" s="13"/>
      <c r="BRU751" s="13"/>
      <c r="BRV751" s="13"/>
      <c r="BRW751" s="13"/>
      <c r="BRX751" s="13"/>
      <c r="BRY751" s="13"/>
      <c r="BRZ751" s="13"/>
      <c r="BSA751" s="13"/>
      <c r="BSB751" s="13"/>
      <c r="BSC751" s="13"/>
      <c r="BSD751" s="13"/>
      <c r="BSE751" s="13"/>
      <c r="BSF751" s="13"/>
      <c r="BSG751" s="13"/>
      <c r="BSH751" s="13"/>
      <c r="BSI751" s="13"/>
      <c r="BSJ751" s="13"/>
      <c r="BSK751" s="13"/>
      <c r="BSL751" s="13"/>
      <c r="BSM751" s="13"/>
      <c r="BSN751" s="13"/>
      <c r="BSO751" s="13"/>
      <c r="BSP751" s="13"/>
      <c r="BSQ751" s="13"/>
      <c r="BSR751" s="13"/>
      <c r="BSS751" s="13"/>
      <c r="BST751" s="13"/>
      <c r="BSU751" s="13"/>
      <c r="BSV751" s="13"/>
      <c r="BSW751" s="13"/>
      <c r="BSX751" s="13"/>
      <c r="BSY751" s="13"/>
      <c r="BSZ751" s="13"/>
      <c r="BTA751" s="13"/>
      <c r="BTB751" s="13"/>
      <c r="BTC751" s="13"/>
      <c r="BTD751" s="13"/>
      <c r="BTE751" s="13"/>
      <c r="BTF751" s="13"/>
      <c r="BTG751" s="13"/>
      <c r="BTH751" s="13"/>
      <c r="BTI751" s="13"/>
      <c r="BTJ751" s="13"/>
      <c r="BTK751" s="13"/>
      <c r="BTL751" s="13"/>
      <c r="BTM751" s="13"/>
      <c r="BTN751" s="13"/>
      <c r="BTO751" s="13"/>
      <c r="BTP751" s="13"/>
      <c r="BTQ751" s="13"/>
      <c r="BTR751" s="13"/>
      <c r="BTS751" s="13"/>
      <c r="BTT751" s="13"/>
      <c r="BTU751" s="13"/>
      <c r="BTV751" s="13"/>
      <c r="BTW751" s="13"/>
      <c r="BTX751" s="13"/>
      <c r="BTY751" s="13"/>
      <c r="BTZ751" s="13"/>
      <c r="BUA751" s="13"/>
      <c r="BUB751" s="13"/>
      <c r="BUC751" s="13"/>
      <c r="BUD751" s="13"/>
      <c r="BUE751" s="13"/>
      <c r="BUF751" s="13"/>
      <c r="BUG751" s="13"/>
      <c r="BUH751" s="13"/>
      <c r="BUI751" s="13"/>
      <c r="BUJ751" s="13"/>
      <c r="BUK751" s="13"/>
      <c r="BUL751" s="13"/>
      <c r="BUM751" s="13"/>
      <c r="BUN751" s="13"/>
      <c r="BUO751" s="13"/>
      <c r="BUP751" s="13"/>
      <c r="BUQ751" s="13"/>
      <c r="BUR751" s="13"/>
      <c r="BUS751" s="13"/>
      <c r="BUT751" s="13"/>
      <c r="BUU751" s="13"/>
      <c r="BUV751" s="13"/>
      <c r="BUW751" s="13"/>
      <c r="BUX751" s="13"/>
      <c r="BUY751" s="13"/>
      <c r="BUZ751" s="13"/>
      <c r="BVA751" s="13"/>
      <c r="BVB751" s="13"/>
      <c r="BVC751" s="13"/>
      <c r="BVD751" s="13"/>
      <c r="BVE751" s="13"/>
      <c r="BVF751" s="13"/>
      <c r="BVG751" s="13"/>
      <c r="BVH751" s="13"/>
      <c r="BVI751" s="13"/>
      <c r="BVJ751" s="13"/>
      <c r="BVK751" s="13"/>
      <c r="BVL751" s="13"/>
      <c r="BVM751" s="13"/>
      <c r="BVN751" s="13"/>
      <c r="BVO751" s="13"/>
      <c r="BVP751" s="13"/>
      <c r="BVQ751" s="13"/>
      <c r="BVR751" s="13"/>
      <c r="BVS751" s="13"/>
      <c r="BVT751" s="13"/>
      <c r="BVU751" s="13"/>
      <c r="BVV751" s="13"/>
      <c r="BVW751" s="13"/>
      <c r="BVX751" s="13"/>
      <c r="BVY751" s="13"/>
      <c r="BVZ751" s="13"/>
      <c r="BWA751" s="13"/>
      <c r="BWB751" s="13"/>
      <c r="BWC751" s="13"/>
      <c r="BWD751" s="13"/>
      <c r="BWE751" s="13"/>
      <c r="BWF751" s="13"/>
      <c r="BWG751" s="13"/>
      <c r="BWH751" s="13"/>
      <c r="BWI751" s="13"/>
      <c r="BWJ751" s="13"/>
      <c r="BWK751" s="13"/>
      <c r="BWL751" s="13"/>
      <c r="BWM751" s="13"/>
      <c r="BWN751" s="13"/>
      <c r="BWO751" s="13"/>
      <c r="BWP751" s="13"/>
      <c r="BWQ751" s="13"/>
      <c r="BWR751" s="13"/>
      <c r="BWS751" s="13"/>
      <c r="BWT751" s="13"/>
      <c r="BWU751" s="13"/>
      <c r="BWV751" s="13"/>
      <c r="BWW751" s="13"/>
      <c r="BWX751" s="13"/>
      <c r="BWY751" s="13"/>
      <c r="BWZ751" s="13"/>
      <c r="BXA751" s="13"/>
      <c r="BXB751" s="13"/>
      <c r="BXC751" s="13"/>
      <c r="BXD751" s="13"/>
      <c r="BXE751" s="13"/>
      <c r="BXF751" s="13"/>
      <c r="BXG751" s="13"/>
      <c r="BXH751" s="13"/>
      <c r="BXI751" s="13"/>
      <c r="BXJ751" s="13"/>
      <c r="BXK751" s="13"/>
      <c r="BXL751" s="13"/>
      <c r="BXM751" s="13"/>
      <c r="BXN751" s="13"/>
      <c r="BXO751" s="13"/>
      <c r="BXP751" s="13"/>
      <c r="BXQ751" s="13"/>
      <c r="BXR751" s="13"/>
      <c r="BXS751" s="13"/>
      <c r="BXT751" s="13"/>
      <c r="BXU751" s="13"/>
      <c r="BXV751" s="13"/>
      <c r="BXW751" s="13"/>
      <c r="BXX751" s="13"/>
      <c r="BXY751" s="13"/>
      <c r="BXZ751" s="13"/>
      <c r="BYA751" s="13"/>
      <c r="BYB751" s="13"/>
      <c r="BYC751" s="13"/>
      <c r="BYD751" s="13"/>
      <c r="BYE751" s="13"/>
      <c r="BYF751" s="13"/>
      <c r="BYG751" s="13"/>
      <c r="BYH751" s="13"/>
      <c r="BYI751" s="13"/>
      <c r="BYJ751" s="13"/>
      <c r="BYK751" s="13"/>
      <c r="BYL751" s="13"/>
      <c r="BYM751" s="13"/>
      <c r="BYN751" s="13"/>
      <c r="BYO751" s="13"/>
      <c r="BYP751" s="13"/>
      <c r="BYQ751" s="13"/>
      <c r="BYR751" s="13"/>
      <c r="BYS751" s="13"/>
      <c r="BYT751" s="13"/>
      <c r="BYU751" s="13"/>
      <c r="BYV751" s="13"/>
      <c r="BYW751" s="13"/>
      <c r="BYX751" s="13"/>
      <c r="BYY751" s="13"/>
      <c r="BYZ751" s="13"/>
      <c r="BZA751" s="13"/>
      <c r="BZB751" s="13"/>
      <c r="BZC751" s="13"/>
      <c r="BZD751" s="13"/>
      <c r="BZE751" s="13"/>
      <c r="BZF751" s="13"/>
      <c r="BZG751" s="13"/>
      <c r="BZH751" s="13"/>
      <c r="BZI751" s="13"/>
      <c r="BZJ751" s="13"/>
      <c r="BZK751" s="13"/>
      <c r="BZL751" s="13"/>
      <c r="BZM751" s="13"/>
      <c r="BZN751" s="13"/>
      <c r="BZO751" s="13"/>
      <c r="BZP751" s="13"/>
      <c r="BZQ751" s="13"/>
      <c r="BZR751" s="13"/>
      <c r="BZS751" s="13"/>
      <c r="BZT751" s="13"/>
      <c r="BZU751" s="13"/>
      <c r="BZV751" s="13"/>
      <c r="BZW751" s="13"/>
      <c r="BZX751" s="13"/>
      <c r="BZY751" s="13"/>
      <c r="BZZ751" s="13"/>
      <c r="CAA751" s="13"/>
      <c r="CAB751" s="13"/>
      <c r="CAC751" s="13"/>
      <c r="CAD751" s="13"/>
      <c r="CAE751" s="13"/>
      <c r="CAF751" s="13"/>
      <c r="CAG751" s="13"/>
      <c r="CAH751" s="13"/>
      <c r="CAI751" s="13"/>
      <c r="CAJ751" s="13"/>
      <c r="CAK751" s="13"/>
      <c r="CAL751" s="13"/>
      <c r="CAM751" s="13"/>
      <c r="CAN751" s="13"/>
      <c r="CAO751" s="13"/>
      <c r="CAP751" s="13"/>
      <c r="CAQ751" s="13"/>
      <c r="CAR751" s="13"/>
      <c r="CAS751" s="13"/>
      <c r="CAT751" s="13"/>
      <c r="CAU751" s="13"/>
      <c r="CAV751" s="13"/>
      <c r="CAW751" s="13"/>
      <c r="CAX751" s="13"/>
      <c r="CAY751" s="13"/>
      <c r="CAZ751" s="13"/>
      <c r="CBA751" s="13"/>
      <c r="CBB751" s="13"/>
      <c r="CBC751" s="13"/>
      <c r="CBD751" s="13"/>
      <c r="CBE751" s="13"/>
      <c r="CBF751" s="13"/>
      <c r="CBG751" s="13"/>
      <c r="CBH751" s="13"/>
      <c r="CBI751" s="13"/>
      <c r="CBJ751" s="13"/>
      <c r="CBK751" s="13"/>
      <c r="CBL751" s="13"/>
      <c r="CBM751" s="13"/>
      <c r="CBN751" s="13"/>
      <c r="CBO751" s="13"/>
      <c r="CBP751" s="13"/>
      <c r="CBQ751" s="13"/>
      <c r="CBR751" s="13"/>
      <c r="CBS751" s="13"/>
      <c r="CBT751" s="13"/>
      <c r="CBU751" s="13"/>
      <c r="CBV751" s="13"/>
      <c r="CBW751" s="13"/>
      <c r="CBX751" s="13"/>
      <c r="CBY751" s="13"/>
      <c r="CBZ751" s="13"/>
      <c r="CCA751" s="13"/>
      <c r="CCB751" s="13"/>
      <c r="CCC751" s="13"/>
      <c r="CCD751" s="13"/>
      <c r="CCE751" s="13"/>
      <c r="CCF751" s="13"/>
      <c r="CCG751" s="13"/>
      <c r="CCH751" s="13"/>
      <c r="CCI751" s="13"/>
      <c r="CCJ751" s="13"/>
      <c r="CCK751" s="13"/>
      <c r="CCL751" s="13"/>
      <c r="CCM751" s="13"/>
      <c r="CCN751" s="13"/>
      <c r="CCO751" s="13"/>
      <c r="CCP751" s="13"/>
      <c r="CCQ751" s="13"/>
      <c r="CCR751" s="13"/>
      <c r="CCS751" s="13"/>
      <c r="CCT751" s="13"/>
      <c r="CCU751" s="13"/>
      <c r="CCV751" s="13"/>
      <c r="CCW751" s="13"/>
      <c r="CCX751" s="13"/>
      <c r="CCY751" s="13"/>
      <c r="CCZ751" s="13"/>
      <c r="CDA751" s="13"/>
      <c r="CDB751" s="13"/>
      <c r="CDC751" s="13"/>
      <c r="CDD751" s="13"/>
      <c r="CDE751" s="13"/>
      <c r="CDF751" s="13"/>
      <c r="CDG751" s="13"/>
      <c r="CDH751" s="13"/>
      <c r="CDI751" s="13"/>
      <c r="CDJ751" s="13"/>
      <c r="CDK751" s="13"/>
      <c r="CDL751" s="13"/>
      <c r="CDM751" s="13"/>
      <c r="CDN751" s="13"/>
      <c r="CDO751" s="13"/>
      <c r="CDP751" s="13"/>
      <c r="CDQ751" s="13"/>
      <c r="CDR751" s="13"/>
      <c r="CDS751" s="13"/>
      <c r="CDT751" s="13"/>
      <c r="CDU751" s="13"/>
      <c r="CDV751" s="13"/>
      <c r="CDW751" s="13"/>
      <c r="CDX751" s="13"/>
      <c r="CDY751" s="13"/>
      <c r="CDZ751" s="13"/>
      <c r="CEA751" s="13"/>
      <c r="CEB751" s="13"/>
      <c r="CEC751" s="13"/>
      <c r="CED751" s="13"/>
      <c r="CEE751" s="13"/>
      <c r="CEF751" s="13"/>
      <c r="CEG751" s="13"/>
      <c r="CEH751" s="13"/>
      <c r="CEI751" s="13"/>
      <c r="CEJ751" s="13"/>
      <c r="CEK751" s="13"/>
      <c r="CEL751" s="13"/>
      <c r="CEM751" s="13"/>
      <c r="CEN751" s="13"/>
      <c r="CEO751" s="13"/>
      <c r="CEP751" s="13"/>
      <c r="CEQ751" s="13"/>
      <c r="CER751" s="13"/>
      <c r="CES751" s="13"/>
      <c r="CET751" s="13"/>
      <c r="CEU751" s="13"/>
      <c r="CEV751" s="13"/>
      <c r="CEW751" s="13"/>
      <c r="CEX751" s="13"/>
      <c r="CEY751" s="13"/>
      <c r="CEZ751" s="13"/>
      <c r="CFA751" s="13"/>
      <c r="CFB751" s="13"/>
      <c r="CFC751" s="13"/>
      <c r="CFD751" s="13"/>
      <c r="CFE751" s="13"/>
      <c r="CFF751" s="13"/>
      <c r="CFG751" s="13"/>
      <c r="CFH751" s="13"/>
      <c r="CFI751" s="13"/>
      <c r="CFJ751" s="13"/>
      <c r="CFK751" s="13"/>
      <c r="CFL751" s="13"/>
      <c r="CFM751" s="13"/>
      <c r="CFN751" s="13"/>
      <c r="CFO751" s="13"/>
      <c r="CFP751" s="13"/>
      <c r="CFQ751" s="13"/>
      <c r="CFR751" s="13"/>
      <c r="CFS751" s="13"/>
      <c r="CFT751" s="13"/>
      <c r="CFU751" s="13"/>
      <c r="CFV751" s="13"/>
      <c r="CFW751" s="13"/>
      <c r="CFX751" s="13"/>
      <c r="CFY751" s="13"/>
      <c r="CFZ751" s="13"/>
      <c r="CGA751" s="13"/>
      <c r="CGB751" s="13"/>
      <c r="CGC751" s="13"/>
      <c r="CGD751" s="13"/>
      <c r="CGE751" s="13"/>
      <c r="CGF751" s="13"/>
      <c r="CGG751" s="13"/>
      <c r="CGH751" s="13"/>
      <c r="CGI751" s="13"/>
      <c r="CGJ751" s="13"/>
      <c r="CGK751" s="13"/>
      <c r="CGL751" s="13"/>
      <c r="CGM751" s="13"/>
      <c r="CGN751" s="13"/>
      <c r="CGO751" s="13"/>
      <c r="CGP751" s="13"/>
      <c r="CGQ751" s="13"/>
      <c r="CGR751" s="13"/>
      <c r="CGS751" s="13"/>
      <c r="CGT751" s="13"/>
      <c r="CGU751" s="13"/>
      <c r="CGV751" s="13"/>
      <c r="CGW751" s="13"/>
      <c r="CGX751" s="13"/>
      <c r="CGY751" s="13"/>
      <c r="CGZ751" s="13"/>
      <c r="CHA751" s="13"/>
      <c r="CHB751" s="13"/>
      <c r="CHC751" s="13"/>
      <c r="CHD751" s="13"/>
      <c r="CHE751" s="13"/>
      <c r="CHF751" s="13"/>
      <c r="CHG751" s="13"/>
      <c r="CHH751" s="13"/>
      <c r="CHI751" s="13"/>
      <c r="CHJ751" s="13"/>
      <c r="CHK751" s="13"/>
      <c r="CHL751" s="13"/>
      <c r="CHM751" s="13"/>
      <c r="CHN751" s="13"/>
      <c r="CHO751" s="13"/>
      <c r="CHP751" s="13"/>
      <c r="CHQ751" s="13"/>
      <c r="CHR751" s="13"/>
      <c r="CHS751" s="13"/>
      <c r="CHT751" s="13"/>
      <c r="CHU751" s="13"/>
      <c r="CHV751" s="13"/>
      <c r="CHW751" s="13"/>
      <c r="CHX751" s="13"/>
      <c r="CHY751" s="13"/>
      <c r="CHZ751" s="13"/>
      <c r="CIA751" s="13"/>
      <c r="CIB751" s="13"/>
      <c r="CIC751" s="13"/>
      <c r="CID751" s="13"/>
      <c r="CIE751" s="13"/>
      <c r="CIF751" s="13"/>
      <c r="CIG751" s="13"/>
      <c r="CIH751" s="13"/>
      <c r="CII751" s="13"/>
      <c r="CIJ751" s="13"/>
      <c r="CIK751" s="13"/>
      <c r="CIL751" s="13"/>
      <c r="CIM751" s="13"/>
      <c r="CIN751" s="13"/>
      <c r="CIO751" s="13"/>
      <c r="CIP751" s="13"/>
      <c r="CIQ751" s="13"/>
      <c r="CIR751" s="13"/>
      <c r="CIS751" s="13"/>
      <c r="CIT751" s="13"/>
      <c r="CIU751" s="13"/>
      <c r="CIV751" s="13"/>
      <c r="CIW751" s="13"/>
      <c r="CIX751" s="13"/>
      <c r="CIY751" s="13"/>
      <c r="CIZ751" s="13"/>
      <c r="CJA751" s="13"/>
      <c r="CJB751" s="13"/>
      <c r="CJC751" s="13"/>
      <c r="CJD751" s="13"/>
      <c r="CJE751" s="13"/>
      <c r="CJF751" s="13"/>
      <c r="CJG751" s="13"/>
      <c r="CJH751" s="13"/>
      <c r="CJI751" s="13"/>
      <c r="CJJ751" s="13"/>
      <c r="CJK751" s="13"/>
      <c r="CJL751" s="13"/>
      <c r="CJM751" s="13"/>
      <c r="CJN751" s="13"/>
      <c r="CJO751" s="13"/>
      <c r="CJP751" s="13"/>
      <c r="CJQ751" s="13"/>
      <c r="CJR751" s="13"/>
      <c r="CJS751" s="13"/>
      <c r="CJT751" s="13"/>
      <c r="CJU751" s="13"/>
      <c r="CJV751" s="13"/>
      <c r="CJW751" s="13"/>
      <c r="CJX751" s="13"/>
      <c r="CJY751" s="13"/>
      <c r="CJZ751" s="13"/>
      <c r="CKA751" s="13"/>
      <c r="CKB751" s="13"/>
      <c r="CKC751" s="13"/>
      <c r="CKD751" s="13"/>
      <c r="CKE751" s="13"/>
      <c r="CKF751" s="13"/>
      <c r="CKG751" s="13"/>
      <c r="CKH751" s="13"/>
      <c r="CKI751" s="13"/>
      <c r="CKJ751" s="13"/>
      <c r="CKK751" s="13"/>
      <c r="CKL751" s="13"/>
      <c r="CKM751" s="13"/>
      <c r="CKN751" s="13"/>
      <c r="CKO751" s="13"/>
      <c r="CKP751" s="13"/>
      <c r="CKQ751" s="13"/>
      <c r="CKR751" s="13"/>
      <c r="CKS751" s="13"/>
      <c r="CKT751" s="13"/>
      <c r="CKU751" s="13"/>
      <c r="CKV751" s="13"/>
      <c r="CKW751" s="13"/>
      <c r="CKX751" s="13"/>
      <c r="CKY751" s="13"/>
      <c r="CKZ751" s="13"/>
      <c r="CLA751" s="13"/>
      <c r="CLB751" s="13"/>
      <c r="CLC751" s="13"/>
      <c r="CLD751" s="13"/>
      <c r="CLE751" s="13"/>
      <c r="CLF751" s="13"/>
      <c r="CLG751" s="13"/>
      <c r="CLH751" s="13"/>
      <c r="CLI751" s="13"/>
      <c r="CLJ751" s="13"/>
      <c r="CLK751" s="13"/>
      <c r="CLL751" s="13"/>
      <c r="CLM751" s="13"/>
      <c r="CLN751" s="13"/>
      <c r="CLO751" s="13"/>
      <c r="CLP751" s="13"/>
      <c r="CLQ751" s="13"/>
      <c r="CLR751" s="13"/>
      <c r="CLS751" s="13"/>
      <c r="CLT751" s="13"/>
      <c r="CLU751" s="13"/>
      <c r="CLV751" s="13"/>
      <c r="CLW751" s="13"/>
      <c r="CLX751" s="13"/>
      <c r="CLY751" s="13"/>
      <c r="CLZ751" s="13"/>
      <c r="CMA751" s="13"/>
      <c r="CMB751" s="13"/>
      <c r="CMC751" s="13"/>
      <c r="CMD751" s="13"/>
      <c r="CME751" s="13"/>
      <c r="CMF751" s="13"/>
      <c r="CMG751" s="13"/>
      <c r="CMH751" s="13"/>
      <c r="CMI751" s="13"/>
      <c r="CMJ751" s="13"/>
      <c r="CMK751" s="13"/>
      <c r="CML751" s="13"/>
      <c r="CMM751" s="13"/>
      <c r="CMN751" s="13"/>
      <c r="CMO751" s="13"/>
      <c r="CMP751" s="13"/>
      <c r="CMQ751" s="13"/>
      <c r="CMR751" s="13"/>
      <c r="CMS751" s="13"/>
      <c r="CMT751" s="13"/>
      <c r="CMU751" s="13"/>
      <c r="CMV751" s="13"/>
      <c r="CMW751" s="13"/>
      <c r="CMX751" s="13"/>
      <c r="CMY751" s="13"/>
      <c r="CMZ751" s="13"/>
      <c r="CNA751" s="13"/>
      <c r="CNB751" s="13"/>
      <c r="CNC751" s="13"/>
      <c r="CND751" s="13"/>
      <c r="CNE751" s="13"/>
      <c r="CNF751" s="13"/>
      <c r="CNG751" s="13"/>
      <c r="CNH751" s="13"/>
      <c r="CNI751" s="13"/>
      <c r="CNJ751" s="13"/>
      <c r="CNK751" s="13"/>
      <c r="CNL751" s="13"/>
      <c r="CNM751" s="13"/>
      <c r="CNN751" s="13"/>
      <c r="CNO751" s="13"/>
      <c r="CNP751" s="13"/>
      <c r="CNQ751" s="13"/>
      <c r="CNR751" s="13"/>
      <c r="CNS751" s="13"/>
      <c r="CNT751" s="13"/>
      <c r="CNU751" s="13"/>
      <c r="CNV751" s="13"/>
      <c r="CNW751" s="13"/>
      <c r="CNX751" s="13"/>
      <c r="CNY751" s="13"/>
      <c r="CNZ751" s="13"/>
      <c r="COA751" s="13"/>
      <c r="COB751" s="13"/>
      <c r="COC751" s="13"/>
      <c r="COD751" s="13"/>
      <c r="COE751" s="13"/>
      <c r="COF751" s="13"/>
      <c r="COG751" s="13"/>
      <c r="COH751" s="13"/>
      <c r="COI751" s="13"/>
      <c r="COJ751" s="13"/>
      <c r="COK751" s="13"/>
      <c r="COL751" s="13"/>
      <c r="COM751" s="13"/>
      <c r="CON751" s="13"/>
      <c r="COO751" s="13"/>
      <c r="COP751" s="13"/>
      <c r="COQ751" s="13"/>
      <c r="COR751" s="13"/>
      <c r="COS751" s="13"/>
      <c r="COT751" s="13"/>
      <c r="COU751" s="13"/>
      <c r="COV751" s="13"/>
      <c r="COW751" s="13"/>
      <c r="COX751" s="13"/>
      <c r="COY751" s="13"/>
      <c r="COZ751" s="13"/>
      <c r="CPA751" s="13"/>
      <c r="CPB751" s="13"/>
      <c r="CPC751" s="13"/>
      <c r="CPD751" s="13"/>
      <c r="CPE751" s="13"/>
      <c r="CPF751" s="13"/>
      <c r="CPG751" s="13"/>
      <c r="CPH751" s="13"/>
      <c r="CPI751" s="13"/>
      <c r="CPJ751" s="13"/>
      <c r="CPK751" s="13"/>
      <c r="CPL751" s="13"/>
      <c r="CPM751" s="13"/>
      <c r="CPN751" s="13"/>
      <c r="CPO751" s="13"/>
      <c r="CPP751" s="13"/>
      <c r="CPQ751" s="13"/>
      <c r="CPR751" s="13"/>
      <c r="CPS751" s="13"/>
      <c r="CPT751" s="13"/>
      <c r="CPU751" s="13"/>
      <c r="CPV751" s="13"/>
      <c r="CPW751" s="13"/>
      <c r="CPX751" s="13"/>
      <c r="CPY751" s="13"/>
      <c r="CPZ751" s="13"/>
      <c r="CQA751" s="13"/>
      <c r="CQB751" s="13"/>
      <c r="CQC751" s="13"/>
      <c r="CQD751" s="13"/>
      <c r="CQE751" s="13"/>
      <c r="CQF751" s="13"/>
      <c r="CQG751" s="13"/>
      <c r="CQH751" s="13"/>
      <c r="CQI751" s="13"/>
      <c r="CQJ751" s="13"/>
      <c r="CQK751" s="13"/>
      <c r="CQL751" s="13"/>
      <c r="CQM751" s="13"/>
      <c r="CQN751" s="13"/>
      <c r="CQO751" s="13"/>
      <c r="CQP751" s="13"/>
      <c r="CQQ751" s="13"/>
      <c r="CQR751" s="13"/>
      <c r="CQS751" s="13"/>
      <c r="CQT751" s="13"/>
      <c r="CQU751" s="13"/>
      <c r="CQV751" s="13"/>
      <c r="CQW751" s="13"/>
      <c r="CQX751" s="13"/>
      <c r="CQY751" s="13"/>
      <c r="CQZ751" s="13"/>
      <c r="CRA751" s="13"/>
      <c r="CRB751" s="13"/>
      <c r="CRC751" s="13"/>
      <c r="CRD751" s="13"/>
      <c r="CRE751" s="13"/>
      <c r="CRF751" s="13"/>
      <c r="CRG751" s="13"/>
      <c r="CRH751" s="13"/>
      <c r="CRI751" s="13"/>
      <c r="CRJ751" s="13"/>
      <c r="CRK751" s="13"/>
      <c r="CRL751" s="13"/>
      <c r="CRM751" s="13"/>
      <c r="CRN751" s="13"/>
      <c r="CRO751" s="13"/>
      <c r="CRP751" s="13"/>
      <c r="CRQ751" s="13"/>
      <c r="CRR751" s="13"/>
      <c r="CRS751" s="13"/>
      <c r="CRT751" s="13"/>
      <c r="CRU751" s="13"/>
      <c r="CRV751" s="13"/>
      <c r="CRW751" s="13"/>
      <c r="CRX751" s="13"/>
      <c r="CRY751" s="13"/>
      <c r="CRZ751" s="13"/>
      <c r="CSA751" s="13"/>
      <c r="CSB751" s="13"/>
      <c r="CSC751" s="13"/>
      <c r="CSD751" s="13"/>
      <c r="CSE751" s="13"/>
      <c r="CSF751" s="13"/>
      <c r="CSG751" s="13"/>
      <c r="CSH751" s="13"/>
      <c r="CSI751" s="13"/>
      <c r="CSJ751" s="13"/>
      <c r="CSK751" s="13"/>
      <c r="CSL751" s="13"/>
      <c r="CSM751" s="13"/>
      <c r="CSN751" s="13"/>
      <c r="CSO751" s="13"/>
      <c r="CSP751" s="13"/>
      <c r="CSQ751" s="13"/>
      <c r="CSR751" s="13"/>
      <c r="CSS751" s="13"/>
      <c r="CST751" s="13"/>
      <c r="CSU751" s="13"/>
      <c r="CSV751" s="13"/>
      <c r="CSW751" s="13"/>
      <c r="CSX751" s="13"/>
      <c r="CSY751" s="13"/>
      <c r="CSZ751" s="13"/>
      <c r="CTA751" s="13"/>
      <c r="CTB751" s="13"/>
      <c r="CTC751" s="13"/>
      <c r="CTD751" s="13"/>
      <c r="CTE751" s="13"/>
      <c r="CTF751" s="13"/>
      <c r="CTG751" s="13"/>
      <c r="CTH751" s="13"/>
      <c r="CTI751" s="13"/>
      <c r="CTJ751" s="13"/>
      <c r="CTK751" s="13"/>
      <c r="CTL751" s="13"/>
      <c r="CTM751" s="13"/>
      <c r="CTN751" s="13"/>
      <c r="CTO751" s="13"/>
      <c r="CTP751" s="13"/>
      <c r="CTQ751" s="13"/>
      <c r="CTR751" s="13"/>
      <c r="CTS751" s="13"/>
      <c r="CTT751" s="13"/>
      <c r="CTU751" s="13"/>
      <c r="CTV751" s="13"/>
      <c r="CTW751" s="13"/>
      <c r="CTX751" s="13"/>
      <c r="CTY751" s="13"/>
      <c r="CTZ751" s="13"/>
      <c r="CUA751" s="13"/>
      <c r="CUB751" s="13"/>
      <c r="CUC751" s="13"/>
      <c r="CUD751" s="13"/>
      <c r="CUE751" s="13"/>
      <c r="CUF751" s="13"/>
      <c r="CUG751" s="13"/>
      <c r="CUH751" s="13"/>
      <c r="CUI751" s="13"/>
      <c r="CUJ751" s="13"/>
      <c r="CUK751" s="13"/>
      <c r="CUL751" s="13"/>
      <c r="CUM751" s="13"/>
      <c r="CUN751" s="13"/>
      <c r="CUO751" s="13"/>
      <c r="CUP751" s="13"/>
      <c r="CUQ751" s="13"/>
      <c r="CUR751" s="13"/>
      <c r="CUS751" s="13"/>
      <c r="CUT751" s="13"/>
      <c r="CUU751" s="13"/>
      <c r="CUV751" s="13"/>
      <c r="CUW751" s="13"/>
      <c r="CUX751" s="13"/>
      <c r="CUY751" s="13"/>
      <c r="CUZ751" s="13"/>
      <c r="CVA751" s="13"/>
      <c r="CVB751" s="13"/>
      <c r="CVC751" s="13"/>
      <c r="CVD751" s="13"/>
      <c r="CVE751" s="13"/>
      <c r="CVF751" s="13"/>
      <c r="CVG751" s="13"/>
      <c r="CVH751" s="13"/>
      <c r="CVI751" s="13"/>
      <c r="CVJ751" s="13"/>
      <c r="CVK751" s="13"/>
      <c r="CVL751" s="13"/>
      <c r="CVM751" s="13"/>
      <c r="CVN751" s="13"/>
      <c r="CVO751" s="13"/>
      <c r="CVP751" s="13"/>
      <c r="CVQ751" s="13"/>
      <c r="CVR751" s="13"/>
      <c r="CVS751" s="13"/>
      <c r="CVT751" s="13"/>
      <c r="CVU751" s="13"/>
      <c r="CVV751" s="13"/>
      <c r="CVW751" s="13"/>
      <c r="CVX751" s="13"/>
      <c r="CVY751" s="13"/>
      <c r="CVZ751" s="13"/>
      <c r="CWA751" s="13"/>
      <c r="CWB751" s="13"/>
      <c r="CWC751" s="13"/>
      <c r="CWD751" s="13"/>
      <c r="CWE751" s="13"/>
      <c r="CWF751" s="13"/>
      <c r="CWG751" s="13"/>
      <c r="CWH751" s="13"/>
      <c r="CWI751" s="13"/>
      <c r="CWJ751" s="13"/>
      <c r="CWK751" s="13"/>
      <c r="CWL751" s="13"/>
      <c r="CWM751" s="13"/>
      <c r="CWN751" s="13"/>
      <c r="CWO751" s="13"/>
      <c r="CWP751" s="13"/>
      <c r="CWQ751" s="13"/>
      <c r="CWR751" s="13"/>
      <c r="CWS751" s="13"/>
      <c r="CWT751" s="13"/>
      <c r="CWU751" s="13"/>
      <c r="CWV751" s="13"/>
      <c r="CWW751" s="13"/>
      <c r="CWX751" s="13"/>
      <c r="CWY751" s="13"/>
      <c r="CWZ751" s="13"/>
      <c r="CXA751" s="13"/>
      <c r="CXB751" s="13"/>
      <c r="CXC751" s="13"/>
      <c r="CXD751" s="13"/>
      <c r="CXE751" s="13"/>
      <c r="CXF751" s="13"/>
      <c r="CXG751" s="13"/>
      <c r="CXH751" s="13"/>
      <c r="CXI751" s="13"/>
      <c r="CXJ751" s="13"/>
      <c r="CXK751" s="13"/>
      <c r="CXL751" s="13"/>
      <c r="CXM751" s="13"/>
      <c r="CXN751" s="13"/>
      <c r="CXO751" s="13"/>
      <c r="CXP751" s="13"/>
      <c r="CXQ751" s="13"/>
      <c r="CXR751" s="13"/>
      <c r="CXS751" s="13"/>
      <c r="CXT751" s="13"/>
      <c r="CXU751" s="13"/>
      <c r="CXV751" s="13"/>
      <c r="CXW751" s="13"/>
      <c r="CXX751" s="13"/>
      <c r="CXY751" s="13"/>
      <c r="CXZ751" s="13"/>
      <c r="CYA751" s="13"/>
      <c r="CYB751" s="13"/>
      <c r="CYC751" s="13"/>
      <c r="CYD751" s="13"/>
      <c r="CYE751" s="13"/>
      <c r="CYF751" s="13"/>
      <c r="CYG751" s="13"/>
      <c r="CYH751" s="13"/>
      <c r="CYI751" s="13"/>
      <c r="CYJ751" s="13"/>
      <c r="CYK751" s="13"/>
      <c r="CYL751" s="13"/>
      <c r="CYM751" s="13"/>
      <c r="CYN751" s="13"/>
      <c r="CYO751" s="13"/>
      <c r="CYP751" s="13"/>
      <c r="CYQ751" s="13"/>
      <c r="CYR751" s="13"/>
      <c r="CYS751" s="13"/>
      <c r="CYT751" s="13"/>
      <c r="CYU751" s="13"/>
      <c r="CYV751" s="13"/>
      <c r="CYW751" s="13"/>
      <c r="CYX751" s="13"/>
      <c r="CYY751" s="13"/>
      <c r="CYZ751" s="13"/>
      <c r="CZA751" s="13"/>
      <c r="CZB751" s="13"/>
      <c r="CZC751" s="13"/>
      <c r="CZD751" s="13"/>
      <c r="CZE751" s="13"/>
      <c r="CZF751" s="13"/>
      <c r="CZG751" s="13"/>
      <c r="CZH751" s="13"/>
      <c r="CZI751" s="13"/>
      <c r="CZJ751" s="13"/>
      <c r="CZK751" s="13"/>
      <c r="CZL751" s="13"/>
      <c r="CZM751" s="13"/>
      <c r="CZN751" s="13"/>
      <c r="CZO751" s="13"/>
      <c r="CZP751" s="13"/>
      <c r="CZQ751" s="13"/>
      <c r="CZR751" s="13"/>
      <c r="CZS751" s="13"/>
      <c r="CZT751" s="13"/>
      <c r="CZU751" s="13"/>
      <c r="CZV751" s="13"/>
      <c r="CZW751" s="13"/>
      <c r="CZX751" s="13"/>
      <c r="CZY751" s="13"/>
      <c r="CZZ751" s="13"/>
      <c r="DAA751" s="13"/>
      <c r="DAB751" s="13"/>
      <c r="DAC751" s="13"/>
      <c r="DAD751" s="13"/>
      <c r="DAE751" s="13"/>
      <c r="DAF751" s="13"/>
      <c r="DAG751" s="13"/>
      <c r="DAH751" s="13"/>
      <c r="DAI751" s="13"/>
      <c r="DAJ751" s="13"/>
      <c r="DAK751" s="13"/>
      <c r="DAL751" s="13"/>
      <c r="DAM751" s="13"/>
      <c r="DAN751" s="13"/>
      <c r="DAO751" s="13"/>
      <c r="DAP751" s="13"/>
      <c r="DAQ751" s="13"/>
      <c r="DAR751" s="13"/>
      <c r="DAS751" s="13"/>
      <c r="DAT751" s="13"/>
      <c r="DAU751" s="13"/>
      <c r="DAV751" s="13"/>
      <c r="DAW751" s="13"/>
      <c r="DAX751" s="13"/>
      <c r="DAY751" s="13"/>
      <c r="DAZ751" s="13"/>
      <c r="DBA751" s="13"/>
      <c r="DBB751" s="13"/>
      <c r="DBC751" s="13"/>
      <c r="DBD751" s="13"/>
      <c r="DBE751" s="13"/>
      <c r="DBF751" s="13"/>
      <c r="DBG751" s="13"/>
      <c r="DBH751" s="13"/>
      <c r="DBI751" s="13"/>
      <c r="DBJ751" s="13"/>
      <c r="DBK751" s="13"/>
      <c r="DBL751" s="13"/>
      <c r="DBM751" s="13"/>
      <c r="DBN751" s="13"/>
      <c r="DBO751" s="13"/>
      <c r="DBP751" s="13"/>
      <c r="DBQ751" s="13"/>
      <c r="DBR751" s="13"/>
      <c r="DBS751" s="13"/>
      <c r="DBT751" s="13"/>
      <c r="DBU751" s="13"/>
      <c r="DBV751" s="13"/>
      <c r="DBW751" s="13"/>
      <c r="DBX751" s="13"/>
      <c r="DBY751" s="13"/>
      <c r="DBZ751" s="13"/>
      <c r="DCA751" s="13"/>
      <c r="DCB751" s="13"/>
      <c r="DCC751" s="13"/>
      <c r="DCD751" s="13"/>
      <c r="DCE751" s="13"/>
      <c r="DCF751" s="13"/>
      <c r="DCG751" s="13"/>
      <c r="DCH751" s="13"/>
      <c r="DCI751" s="13"/>
      <c r="DCJ751" s="13"/>
      <c r="DCK751" s="13"/>
      <c r="DCL751" s="13"/>
      <c r="DCM751" s="13"/>
      <c r="DCN751" s="13"/>
      <c r="DCO751" s="13"/>
      <c r="DCP751" s="13"/>
      <c r="DCQ751" s="13"/>
      <c r="DCR751" s="13"/>
      <c r="DCS751" s="13"/>
      <c r="DCT751" s="13"/>
      <c r="DCU751" s="13"/>
      <c r="DCV751" s="13"/>
      <c r="DCW751" s="13"/>
      <c r="DCX751" s="13"/>
      <c r="DCY751" s="13"/>
      <c r="DCZ751" s="13"/>
      <c r="DDA751" s="13"/>
      <c r="DDB751" s="13"/>
      <c r="DDC751" s="13"/>
      <c r="DDD751" s="13"/>
      <c r="DDE751" s="13"/>
      <c r="DDF751" s="13"/>
      <c r="DDG751" s="13"/>
      <c r="DDH751" s="13"/>
      <c r="DDI751" s="13"/>
      <c r="DDJ751" s="13"/>
      <c r="DDK751" s="13"/>
      <c r="DDL751" s="13"/>
      <c r="DDM751" s="13"/>
      <c r="DDN751" s="13"/>
      <c r="DDO751" s="13"/>
      <c r="DDP751" s="13"/>
      <c r="DDQ751" s="13"/>
      <c r="DDR751" s="13"/>
      <c r="DDS751" s="13"/>
      <c r="DDT751" s="13"/>
      <c r="DDU751" s="13"/>
      <c r="DDV751" s="13"/>
      <c r="DDW751" s="13"/>
      <c r="DDX751" s="13"/>
      <c r="DDY751" s="13"/>
      <c r="DDZ751" s="13"/>
      <c r="DEA751" s="13"/>
      <c r="DEB751" s="13"/>
      <c r="DEC751" s="13"/>
      <c r="DED751" s="13"/>
      <c r="DEE751" s="13"/>
      <c r="DEF751" s="13"/>
      <c r="DEG751" s="13"/>
      <c r="DEH751" s="13"/>
      <c r="DEI751" s="13"/>
      <c r="DEJ751" s="13"/>
      <c r="DEK751" s="13"/>
      <c r="DEL751" s="13"/>
      <c r="DEM751" s="13"/>
      <c r="DEN751" s="13"/>
      <c r="DEO751" s="13"/>
      <c r="DEP751" s="13"/>
      <c r="DEQ751" s="13"/>
      <c r="DER751" s="13"/>
      <c r="DES751" s="13"/>
      <c r="DET751" s="13"/>
      <c r="DEU751" s="13"/>
      <c r="DEV751" s="13"/>
      <c r="DEW751" s="13"/>
      <c r="DEX751" s="13"/>
      <c r="DEY751" s="13"/>
      <c r="DEZ751" s="13"/>
      <c r="DFA751" s="13"/>
      <c r="DFB751" s="13"/>
      <c r="DFC751" s="13"/>
      <c r="DFD751" s="13"/>
      <c r="DFE751" s="13"/>
      <c r="DFF751" s="13"/>
      <c r="DFG751" s="13"/>
      <c r="DFH751" s="13"/>
      <c r="DFI751" s="13"/>
      <c r="DFJ751" s="13"/>
      <c r="DFK751" s="13"/>
      <c r="DFL751" s="13"/>
      <c r="DFM751" s="13"/>
      <c r="DFN751" s="13"/>
      <c r="DFO751" s="13"/>
      <c r="DFP751" s="13"/>
      <c r="DFQ751" s="13"/>
      <c r="DFR751" s="13"/>
      <c r="DFS751" s="13"/>
      <c r="DFT751" s="13"/>
      <c r="DFU751" s="13"/>
      <c r="DFV751" s="13"/>
      <c r="DFW751" s="13"/>
      <c r="DFX751" s="13"/>
      <c r="DFY751" s="13"/>
      <c r="DFZ751" s="13"/>
      <c r="DGA751" s="13"/>
      <c r="DGB751" s="13"/>
      <c r="DGC751" s="13"/>
      <c r="DGD751" s="13"/>
      <c r="DGE751" s="13"/>
      <c r="DGF751" s="13"/>
      <c r="DGG751" s="13"/>
      <c r="DGH751" s="13"/>
      <c r="DGI751" s="13"/>
      <c r="DGJ751" s="13"/>
      <c r="DGK751" s="13"/>
      <c r="DGL751" s="13"/>
      <c r="DGM751" s="13"/>
      <c r="DGN751" s="13"/>
      <c r="DGO751" s="13"/>
      <c r="DGP751" s="13"/>
      <c r="DGQ751" s="13"/>
      <c r="DGR751" s="13"/>
      <c r="DGS751" s="13"/>
      <c r="DGT751" s="13"/>
      <c r="DGU751" s="13"/>
      <c r="DGV751" s="13"/>
      <c r="DGW751" s="13"/>
      <c r="DGX751" s="13"/>
      <c r="DGY751" s="13"/>
      <c r="DGZ751" s="13"/>
      <c r="DHA751" s="13"/>
      <c r="DHB751" s="13"/>
      <c r="DHC751" s="13"/>
      <c r="DHD751" s="13"/>
      <c r="DHE751" s="13"/>
      <c r="DHF751" s="13"/>
      <c r="DHG751" s="13"/>
      <c r="DHH751" s="13"/>
      <c r="DHI751" s="13"/>
      <c r="DHJ751" s="13"/>
      <c r="DHK751" s="13"/>
      <c r="DHL751" s="13"/>
      <c r="DHM751" s="13"/>
      <c r="DHN751" s="13"/>
      <c r="DHO751" s="13"/>
      <c r="DHP751" s="13"/>
      <c r="DHQ751" s="13"/>
      <c r="DHR751" s="13"/>
      <c r="DHS751" s="13"/>
      <c r="DHT751" s="13"/>
      <c r="DHU751" s="13"/>
      <c r="DHV751" s="13"/>
      <c r="DHW751" s="13"/>
      <c r="DHX751" s="13"/>
      <c r="DHY751" s="13"/>
      <c r="DHZ751" s="13"/>
      <c r="DIA751" s="13"/>
      <c r="DIB751" s="13"/>
      <c r="DIC751" s="13"/>
      <c r="DID751" s="13"/>
      <c r="DIE751" s="13"/>
      <c r="DIF751" s="13"/>
      <c r="DIG751" s="13"/>
      <c r="DIH751" s="13"/>
      <c r="DII751" s="13"/>
      <c r="DIJ751" s="13"/>
      <c r="DIK751" s="13"/>
      <c r="DIL751" s="13"/>
      <c r="DIM751" s="13"/>
      <c r="DIN751" s="13"/>
      <c r="DIO751" s="13"/>
      <c r="DIP751" s="13"/>
      <c r="DIQ751" s="13"/>
      <c r="DIR751" s="13"/>
      <c r="DIS751" s="13"/>
      <c r="DIT751" s="13"/>
      <c r="DIU751" s="13"/>
      <c r="DIV751" s="13"/>
      <c r="DIW751" s="13"/>
      <c r="DIX751" s="13"/>
      <c r="DIY751" s="13"/>
      <c r="DIZ751" s="13"/>
      <c r="DJA751" s="13"/>
      <c r="DJB751" s="13"/>
      <c r="DJC751" s="13"/>
      <c r="DJD751" s="13"/>
      <c r="DJE751" s="13"/>
      <c r="DJF751" s="13"/>
      <c r="DJG751" s="13"/>
      <c r="DJH751" s="13"/>
      <c r="DJI751" s="13"/>
      <c r="DJJ751" s="13"/>
      <c r="DJK751" s="13"/>
      <c r="DJL751" s="13"/>
      <c r="DJM751" s="13"/>
      <c r="DJN751" s="13"/>
      <c r="DJO751" s="13"/>
      <c r="DJP751" s="13"/>
      <c r="DJQ751" s="13"/>
      <c r="DJR751" s="13"/>
      <c r="DJS751" s="13"/>
      <c r="DJT751" s="13"/>
      <c r="DJU751" s="13"/>
      <c r="DJV751" s="13"/>
      <c r="DJW751" s="13"/>
      <c r="DJX751" s="13"/>
      <c r="DJY751" s="13"/>
      <c r="DJZ751" s="13"/>
      <c r="DKA751" s="13"/>
      <c r="DKB751" s="13"/>
      <c r="DKC751" s="13"/>
      <c r="DKD751" s="13"/>
      <c r="DKE751" s="13"/>
      <c r="DKF751" s="13"/>
      <c r="DKG751" s="13"/>
      <c r="DKH751" s="13"/>
      <c r="DKI751" s="13"/>
      <c r="DKJ751" s="13"/>
      <c r="DKK751" s="13"/>
      <c r="DKL751" s="13"/>
      <c r="DKM751" s="13"/>
      <c r="DKN751" s="13"/>
      <c r="DKO751" s="13"/>
      <c r="DKP751" s="13"/>
      <c r="DKQ751" s="13"/>
      <c r="DKR751" s="13"/>
      <c r="DKS751" s="13"/>
      <c r="DKT751" s="13"/>
      <c r="DKU751" s="13"/>
      <c r="DKV751" s="13"/>
      <c r="DKW751" s="13"/>
      <c r="DKX751" s="13"/>
      <c r="DKY751" s="13"/>
      <c r="DKZ751" s="13"/>
      <c r="DLA751" s="13"/>
      <c r="DLB751" s="13"/>
      <c r="DLC751" s="13"/>
      <c r="DLD751" s="13"/>
      <c r="DLE751" s="13"/>
      <c r="DLF751" s="13"/>
      <c r="DLG751" s="13"/>
      <c r="DLH751" s="13"/>
      <c r="DLI751" s="13"/>
      <c r="DLJ751" s="13"/>
      <c r="DLK751" s="13"/>
      <c r="DLL751" s="13"/>
      <c r="DLM751" s="13"/>
      <c r="DLN751" s="13"/>
      <c r="DLO751" s="13"/>
      <c r="DLP751" s="13"/>
      <c r="DLQ751" s="13"/>
      <c r="DLR751" s="13"/>
      <c r="DLS751" s="13"/>
      <c r="DLT751" s="13"/>
      <c r="DLU751" s="13"/>
      <c r="DLV751" s="13"/>
      <c r="DLW751" s="13"/>
      <c r="DLX751" s="13"/>
      <c r="DLY751" s="13"/>
      <c r="DLZ751" s="13"/>
      <c r="DMA751" s="13"/>
      <c r="DMB751" s="13"/>
      <c r="DMC751" s="13"/>
      <c r="DMD751" s="13"/>
      <c r="DME751" s="13"/>
      <c r="DMF751" s="13"/>
      <c r="DMG751" s="13"/>
      <c r="DMH751" s="13"/>
      <c r="DMI751" s="13"/>
      <c r="DMJ751" s="13"/>
      <c r="DMK751" s="13"/>
      <c r="DML751" s="13"/>
      <c r="DMM751" s="13"/>
      <c r="DMN751" s="13"/>
      <c r="DMO751" s="13"/>
      <c r="DMP751" s="13"/>
      <c r="DMQ751" s="13"/>
      <c r="DMR751" s="13"/>
      <c r="DMS751" s="13"/>
      <c r="DMT751" s="13"/>
      <c r="DMU751" s="13"/>
      <c r="DMV751" s="13"/>
      <c r="DMW751" s="13"/>
      <c r="DMX751" s="13"/>
      <c r="DMY751" s="13"/>
      <c r="DMZ751" s="13"/>
      <c r="DNA751" s="13"/>
      <c r="DNB751" s="13"/>
      <c r="DNC751" s="13"/>
      <c r="DND751" s="13"/>
      <c r="DNE751" s="13"/>
      <c r="DNF751" s="13"/>
      <c r="DNG751" s="13"/>
      <c r="DNH751" s="13"/>
      <c r="DNI751" s="13"/>
      <c r="DNJ751" s="13"/>
      <c r="DNK751" s="13"/>
      <c r="DNL751" s="13"/>
      <c r="DNM751" s="13"/>
      <c r="DNN751" s="13"/>
      <c r="DNO751" s="13"/>
      <c r="DNP751" s="13"/>
      <c r="DNQ751" s="13"/>
      <c r="DNR751" s="13"/>
      <c r="DNS751" s="13"/>
      <c r="DNT751" s="13"/>
      <c r="DNU751" s="13"/>
      <c r="DNV751" s="13"/>
      <c r="DNW751" s="13"/>
      <c r="DNX751" s="13"/>
      <c r="DNY751" s="13"/>
      <c r="DNZ751" s="13"/>
      <c r="DOA751" s="13"/>
      <c r="DOB751" s="13"/>
      <c r="DOC751" s="13"/>
      <c r="DOD751" s="13"/>
      <c r="DOE751" s="13"/>
      <c r="DOF751" s="13"/>
      <c r="DOG751" s="13"/>
      <c r="DOH751" s="13"/>
      <c r="DOI751" s="13"/>
      <c r="DOJ751" s="13"/>
      <c r="DOK751" s="13"/>
      <c r="DOL751" s="13"/>
      <c r="DOM751" s="13"/>
      <c r="DON751" s="13"/>
      <c r="DOO751" s="13"/>
      <c r="DOP751" s="13"/>
      <c r="DOQ751" s="13"/>
      <c r="DOR751" s="13"/>
      <c r="DOS751" s="13"/>
      <c r="DOT751" s="13"/>
      <c r="DOU751" s="13"/>
      <c r="DOV751" s="13"/>
      <c r="DOW751" s="13"/>
      <c r="DOX751" s="13"/>
      <c r="DOY751" s="13"/>
      <c r="DOZ751" s="13"/>
      <c r="DPA751" s="13"/>
      <c r="DPB751" s="13"/>
      <c r="DPC751" s="13"/>
      <c r="DPD751" s="13"/>
      <c r="DPE751" s="13"/>
      <c r="DPF751" s="13"/>
      <c r="DPG751" s="13"/>
      <c r="DPH751" s="13"/>
      <c r="DPI751" s="13"/>
      <c r="DPJ751" s="13"/>
      <c r="DPK751" s="13"/>
      <c r="DPL751" s="13"/>
      <c r="DPM751" s="13"/>
      <c r="DPN751" s="13"/>
      <c r="DPO751" s="13"/>
      <c r="DPP751" s="13"/>
      <c r="DPQ751" s="13"/>
      <c r="DPR751" s="13"/>
      <c r="DPS751" s="13"/>
      <c r="DPT751" s="13"/>
      <c r="DPU751" s="13"/>
      <c r="DPV751" s="13"/>
      <c r="DPW751" s="13"/>
      <c r="DPX751" s="13"/>
      <c r="DPY751" s="13"/>
      <c r="DPZ751" s="13"/>
      <c r="DQA751" s="13"/>
      <c r="DQB751" s="13"/>
      <c r="DQC751" s="13"/>
      <c r="DQD751" s="13"/>
      <c r="DQE751" s="13"/>
      <c r="DQF751" s="13"/>
      <c r="DQG751" s="13"/>
      <c r="DQH751" s="13"/>
      <c r="DQI751" s="13"/>
      <c r="DQJ751" s="13"/>
      <c r="DQK751" s="13"/>
      <c r="DQL751" s="13"/>
      <c r="DQM751" s="13"/>
      <c r="DQN751" s="13"/>
      <c r="DQO751" s="13"/>
      <c r="DQP751" s="13"/>
      <c r="DQQ751" s="13"/>
      <c r="DQR751" s="13"/>
      <c r="DQS751" s="13"/>
      <c r="DQT751" s="13"/>
      <c r="DQU751" s="13"/>
      <c r="DQV751" s="13"/>
      <c r="DQW751" s="13"/>
      <c r="DQX751" s="13"/>
      <c r="DQY751" s="13"/>
      <c r="DQZ751" s="13"/>
      <c r="DRA751" s="13"/>
      <c r="DRB751" s="13"/>
      <c r="DRC751" s="13"/>
      <c r="DRD751" s="13"/>
      <c r="DRE751" s="13"/>
      <c r="DRF751" s="13"/>
      <c r="DRG751" s="13"/>
      <c r="DRH751" s="13"/>
      <c r="DRI751" s="13"/>
      <c r="DRJ751" s="13"/>
      <c r="DRK751" s="13"/>
      <c r="DRL751" s="13"/>
      <c r="DRM751" s="13"/>
      <c r="DRN751" s="13"/>
      <c r="DRO751" s="13"/>
      <c r="DRP751" s="13"/>
      <c r="DRQ751" s="13"/>
      <c r="DRR751" s="13"/>
      <c r="DRS751" s="13"/>
      <c r="DRT751" s="13"/>
      <c r="DRU751" s="13"/>
      <c r="DRV751" s="13"/>
      <c r="DRW751" s="13"/>
      <c r="DRX751" s="13"/>
      <c r="DRY751" s="13"/>
      <c r="DRZ751" s="13"/>
      <c r="DSA751" s="13"/>
      <c r="DSB751" s="13"/>
      <c r="DSC751" s="13"/>
      <c r="DSD751" s="13"/>
      <c r="DSE751" s="13"/>
      <c r="DSF751" s="13"/>
      <c r="DSG751" s="13"/>
      <c r="DSH751" s="13"/>
      <c r="DSI751" s="13"/>
      <c r="DSJ751" s="13"/>
      <c r="DSK751" s="13"/>
      <c r="DSL751" s="13"/>
      <c r="DSM751" s="13"/>
      <c r="DSN751" s="13"/>
      <c r="DSO751" s="13"/>
      <c r="DSP751" s="13"/>
      <c r="DSQ751" s="13"/>
      <c r="DSR751" s="13"/>
      <c r="DSS751" s="13"/>
      <c r="DST751" s="13"/>
      <c r="DSU751" s="13"/>
      <c r="DSV751" s="13"/>
      <c r="DSW751" s="13"/>
      <c r="DSX751" s="13"/>
      <c r="DSY751" s="13"/>
      <c r="DSZ751" s="13"/>
      <c r="DTA751" s="13"/>
      <c r="DTB751" s="13"/>
      <c r="DTC751" s="13"/>
      <c r="DTD751" s="13"/>
      <c r="DTE751" s="13"/>
      <c r="DTF751" s="13"/>
      <c r="DTG751" s="13"/>
      <c r="DTH751" s="13"/>
      <c r="DTI751" s="13"/>
      <c r="DTJ751" s="13"/>
      <c r="DTK751" s="13"/>
      <c r="DTL751" s="13"/>
      <c r="DTM751" s="13"/>
      <c r="DTN751" s="13"/>
      <c r="DTO751" s="13"/>
      <c r="DTP751" s="13"/>
      <c r="DTQ751" s="13"/>
      <c r="DTR751" s="13"/>
      <c r="DTS751" s="13"/>
      <c r="DTT751" s="13"/>
      <c r="DTU751" s="13"/>
      <c r="DTV751" s="13"/>
      <c r="DTW751" s="13"/>
      <c r="DTX751" s="13"/>
      <c r="DTY751" s="13"/>
      <c r="DTZ751" s="13"/>
      <c r="DUA751" s="13"/>
      <c r="DUB751" s="13"/>
      <c r="DUC751" s="13"/>
      <c r="DUD751" s="13"/>
      <c r="DUE751" s="13"/>
      <c r="DUF751" s="13"/>
      <c r="DUG751" s="13"/>
      <c r="DUH751" s="13"/>
      <c r="DUI751" s="13"/>
      <c r="DUJ751" s="13"/>
      <c r="DUK751" s="13"/>
      <c r="DUL751" s="13"/>
      <c r="DUM751" s="13"/>
      <c r="DUN751" s="13"/>
      <c r="DUO751" s="13"/>
      <c r="DUP751" s="13"/>
      <c r="DUQ751" s="13"/>
      <c r="DUR751" s="13"/>
      <c r="DUS751" s="13"/>
      <c r="DUT751" s="13"/>
      <c r="DUU751" s="13"/>
      <c r="DUV751" s="13"/>
      <c r="DUW751" s="13"/>
      <c r="DUX751" s="13"/>
      <c r="DUY751" s="13"/>
      <c r="DUZ751" s="13"/>
      <c r="DVA751" s="13"/>
      <c r="DVB751" s="13"/>
      <c r="DVC751" s="13"/>
      <c r="DVD751" s="13"/>
      <c r="DVE751" s="13"/>
      <c r="DVF751" s="13"/>
      <c r="DVG751" s="13"/>
      <c r="DVH751" s="13"/>
      <c r="DVI751" s="13"/>
      <c r="DVJ751" s="13"/>
      <c r="DVK751" s="13"/>
      <c r="DVL751" s="13"/>
      <c r="DVM751" s="13"/>
      <c r="DVN751" s="13"/>
      <c r="DVO751" s="13"/>
      <c r="DVP751" s="13"/>
      <c r="DVQ751" s="13"/>
      <c r="DVR751" s="13"/>
      <c r="DVS751" s="13"/>
      <c r="DVT751" s="13"/>
      <c r="DVU751" s="13"/>
      <c r="DVV751" s="13"/>
      <c r="DVW751" s="13"/>
      <c r="DVX751" s="13"/>
      <c r="DVY751" s="13"/>
      <c r="DVZ751" s="13"/>
      <c r="DWA751" s="13"/>
      <c r="DWB751" s="13"/>
      <c r="DWC751" s="13"/>
      <c r="DWD751" s="13"/>
      <c r="DWE751" s="13"/>
      <c r="DWF751" s="13"/>
      <c r="DWG751" s="13"/>
      <c r="DWH751" s="13"/>
      <c r="DWI751" s="13"/>
      <c r="DWJ751" s="13"/>
      <c r="DWK751" s="13"/>
      <c r="DWL751" s="13"/>
      <c r="DWM751" s="13"/>
      <c r="DWN751" s="13"/>
      <c r="DWO751" s="13"/>
      <c r="DWP751" s="13"/>
      <c r="DWQ751" s="13"/>
      <c r="DWR751" s="13"/>
      <c r="DWS751" s="13"/>
      <c r="DWT751" s="13"/>
      <c r="DWU751" s="13"/>
      <c r="DWV751" s="13"/>
      <c r="DWW751" s="13"/>
      <c r="DWX751" s="13"/>
      <c r="DWY751" s="13"/>
      <c r="DWZ751" s="13"/>
      <c r="DXA751" s="13"/>
      <c r="DXB751" s="13"/>
      <c r="DXC751" s="13"/>
      <c r="DXD751" s="13"/>
      <c r="DXE751" s="13"/>
      <c r="DXF751" s="13"/>
      <c r="DXG751" s="13"/>
      <c r="DXH751" s="13"/>
      <c r="DXI751" s="13"/>
      <c r="DXJ751" s="13"/>
      <c r="DXK751" s="13"/>
      <c r="DXL751" s="13"/>
      <c r="DXM751" s="13"/>
      <c r="DXN751" s="13"/>
      <c r="DXO751" s="13"/>
      <c r="DXP751" s="13"/>
      <c r="DXQ751" s="13"/>
      <c r="DXR751" s="13"/>
      <c r="DXS751" s="13"/>
      <c r="DXT751" s="13"/>
      <c r="DXU751" s="13"/>
      <c r="DXV751" s="13"/>
      <c r="DXW751" s="13"/>
      <c r="DXX751" s="13"/>
      <c r="DXY751" s="13"/>
      <c r="DXZ751" s="13"/>
      <c r="DYA751" s="13"/>
      <c r="DYB751" s="13"/>
      <c r="DYC751" s="13"/>
      <c r="DYD751" s="13"/>
      <c r="DYE751" s="13"/>
      <c r="DYF751" s="13"/>
      <c r="DYG751" s="13"/>
      <c r="DYH751" s="13"/>
      <c r="DYI751" s="13"/>
      <c r="DYJ751" s="13"/>
      <c r="DYK751" s="13"/>
      <c r="DYL751" s="13"/>
      <c r="DYM751" s="13"/>
      <c r="DYN751" s="13"/>
      <c r="DYO751" s="13"/>
      <c r="DYP751" s="13"/>
      <c r="DYQ751" s="13"/>
      <c r="DYR751" s="13"/>
      <c r="DYS751" s="13"/>
      <c r="DYT751" s="13"/>
      <c r="DYU751" s="13"/>
      <c r="DYV751" s="13"/>
      <c r="DYW751" s="13"/>
      <c r="DYX751" s="13"/>
      <c r="DYY751" s="13"/>
      <c r="DYZ751" s="13"/>
      <c r="DZA751" s="13"/>
      <c r="DZB751" s="13"/>
      <c r="DZC751" s="13"/>
      <c r="DZD751" s="13"/>
      <c r="DZE751" s="13"/>
      <c r="DZF751" s="13"/>
      <c r="DZG751" s="13"/>
      <c r="DZH751" s="13"/>
      <c r="DZI751" s="13"/>
      <c r="DZJ751" s="13"/>
      <c r="DZK751" s="13"/>
      <c r="DZL751" s="13"/>
      <c r="DZM751" s="13"/>
      <c r="DZN751" s="13"/>
      <c r="DZO751" s="13"/>
      <c r="DZP751" s="13"/>
      <c r="DZQ751" s="13"/>
      <c r="DZR751" s="13"/>
      <c r="DZS751" s="13"/>
      <c r="DZT751" s="13"/>
      <c r="DZU751" s="13"/>
      <c r="DZV751" s="13"/>
      <c r="DZW751" s="13"/>
      <c r="DZX751" s="13"/>
      <c r="DZY751" s="13"/>
      <c r="DZZ751" s="13"/>
      <c r="EAA751" s="13"/>
      <c r="EAB751" s="13"/>
      <c r="EAC751" s="13"/>
      <c r="EAD751" s="13"/>
      <c r="EAE751" s="13"/>
      <c r="EAF751" s="13"/>
      <c r="EAG751" s="13"/>
      <c r="EAH751" s="13"/>
      <c r="EAI751" s="13"/>
      <c r="EAJ751" s="13"/>
      <c r="EAK751" s="13"/>
      <c r="EAL751" s="13"/>
      <c r="EAM751" s="13"/>
      <c r="EAN751" s="13"/>
      <c r="EAO751" s="13"/>
      <c r="EAP751" s="13"/>
      <c r="EAQ751" s="13"/>
      <c r="EAR751" s="13"/>
      <c r="EAS751" s="13"/>
      <c r="EAT751" s="13"/>
      <c r="EAU751" s="13"/>
      <c r="EAV751" s="13"/>
      <c r="EAW751" s="13"/>
      <c r="EAX751" s="13"/>
      <c r="EAY751" s="13"/>
      <c r="EAZ751" s="13"/>
      <c r="EBA751" s="13"/>
      <c r="EBB751" s="13"/>
      <c r="EBC751" s="13"/>
      <c r="EBD751" s="13"/>
      <c r="EBE751" s="13"/>
      <c r="EBF751" s="13"/>
      <c r="EBG751" s="13"/>
      <c r="EBH751" s="13"/>
      <c r="EBI751" s="13"/>
      <c r="EBJ751" s="13"/>
      <c r="EBK751" s="13"/>
      <c r="EBL751" s="13"/>
      <c r="EBM751" s="13"/>
      <c r="EBN751" s="13"/>
      <c r="EBO751" s="13"/>
      <c r="EBP751" s="13"/>
      <c r="EBQ751" s="13"/>
      <c r="EBR751" s="13"/>
      <c r="EBS751" s="13"/>
      <c r="EBT751" s="13"/>
      <c r="EBU751" s="13"/>
      <c r="EBV751" s="13"/>
      <c r="EBW751" s="13"/>
      <c r="EBX751" s="13"/>
      <c r="EBY751" s="13"/>
      <c r="EBZ751" s="13"/>
      <c r="ECA751" s="13"/>
      <c r="ECB751" s="13"/>
      <c r="ECC751" s="13"/>
      <c r="ECD751" s="13"/>
      <c r="ECE751" s="13"/>
      <c r="ECF751" s="13"/>
      <c r="ECG751" s="13"/>
      <c r="ECH751" s="13"/>
      <c r="ECI751" s="13"/>
      <c r="ECJ751" s="13"/>
      <c r="ECK751" s="13"/>
      <c r="ECL751" s="13"/>
      <c r="ECM751" s="13"/>
      <c r="ECN751" s="13"/>
      <c r="ECO751" s="13"/>
      <c r="ECP751" s="13"/>
      <c r="ECQ751" s="13"/>
      <c r="ECR751" s="13"/>
      <c r="ECS751" s="13"/>
      <c r="ECT751" s="13"/>
      <c r="ECU751" s="13"/>
      <c r="ECV751" s="13"/>
      <c r="ECW751" s="13"/>
      <c r="ECX751" s="13"/>
      <c r="ECY751" s="13"/>
      <c r="ECZ751" s="13"/>
      <c r="EDA751" s="13"/>
      <c r="EDB751" s="13"/>
      <c r="EDC751" s="13"/>
      <c r="EDD751" s="13"/>
      <c r="EDE751" s="13"/>
      <c r="EDF751" s="13"/>
      <c r="EDG751" s="13"/>
      <c r="EDH751" s="13"/>
      <c r="EDI751" s="13"/>
      <c r="EDJ751" s="13"/>
      <c r="EDK751" s="13"/>
      <c r="EDL751" s="13"/>
      <c r="EDM751" s="13"/>
      <c r="EDN751" s="13"/>
      <c r="EDO751" s="13"/>
      <c r="EDP751" s="13"/>
      <c r="EDQ751" s="13"/>
      <c r="EDR751" s="13"/>
      <c r="EDS751" s="13"/>
      <c r="EDT751" s="13"/>
      <c r="EDU751" s="13"/>
      <c r="EDV751" s="13"/>
      <c r="EDW751" s="13"/>
      <c r="EDX751" s="13"/>
      <c r="EDY751" s="13"/>
      <c r="EDZ751" s="13"/>
      <c r="EEA751" s="13"/>
      <c r="EEB751" s="13"/>
      <c r="EEC751" s="13"/>
      <c r="EED751" s="13"/>
      <c r="EEE751" s="13"/>
      <c r="EEF751" s="13"/>
      <c r="EEG751" s="13"/>
      <c r="EEH751" s="13"/>
      <c r="EEI751" s="13"/>
      <c r="EEJ751" s="13"/>
      <c r="EEK751" s="13"/>
      <c r="EEL751" s="13"/>
      <c r="EEM751" s="13"/>
      <c r="EEN751" s="13"/>
      <c r="EEO751" s="13"/>
      <c r="EEP751" s="13"/>
      <c r="EEQ751" s="13"/>
      <c r="EER751" s="13"/>
      <c r="EES751" s="13"/>
      <c r="EET751" s="13"/>
      <c r="EEU751" s="13"/>
      <c r="EEV751" s="13"/>
      <c r="EEW751" s="13"/>
      <c r="EEX751" s="13"/>
      <c r="EEY751" s="13"/>
      <c r="EEZ751" s="13"/>
      <c r="EFA751" s="13"/>
      <c r="EFB751" s="13"/>
      <c r="EFC751" s="13"/>
      <c r="EFD751" s="13"/>
      <c r="EFE751" s="13"/>
      <c r="EFF751" s="13"/>
      <c r="EFG751" s="13"/>
      <c r="EFH751" s="13"/>
      <c r="EFI751" s="13"/>
      <c r="EFJ751" s="13"/>
      <c r="EFK751" s="13"/>
      <c r="EFL751" s="13"/>
      <c r="EFM751" s="13"/>
      <c r="EFN751" s="13"/>
      <c r="EFO751" s="13"/>
      <c r="EFP751" s="13"/>
      <c r="EFQ751" s="13"/>
      <c r="EFR751" s="13"/>
      <c r="EFS751" s="13"/>
      <c r="EFT751" s="13"/>
      <c r="EFU751" s="13"/>
      <c r="EFV751" s="13"/>
      <c r="EFW751" s="13"/>
      <c r="EFX751" s="13"/>
      <c r="EFY751" s="13"/>
      <c r="EFZ751" s="13"/>
      <c r="EGA751" s="13"/>
      <c r="EGB751" s="13"/>
      <c r="EGC751" s="13"/>
      <c r="EGD751" s="13"/>
      <c r="EGE751" s="13"/>
      <c r="EGF751" s="13"/>
      <c r="EGG751" s="13"/>
      <c r="EGH751" s="13"/>
      <c r="EGI751" s="13"/>
      <c r="EGJ751" s="13"/>
      <c r="EGK751" s="13"/>
      <c r="EGL751" s="13"/>
      <c r="EGM751" s="13"/>
      <c r="EGN751" s="13"/>
      <c r="EGO751" s="13"/>
      <c r="EGP751" s="13"/>
      <c r="EGQ751" s="13"/>
      <c r="EGR751" s="13"/>
      <c r="EGS751" s="13"/>
      <c r="EGT751" s="13"/>
      <c r="EGU751" s="13"/>
      <c r="EGV751" s="13"/>
      <c r="EGW751" s="13"/>
      <c r="EGX751" s="13"/>
      <c r="EGY751" s="13"/>
      <c r="EGZ751" s="13"/>
      <c r="EHA751" s="13"/>
      <c r="EHB751" s="13"/>
      <c r="EHC751" s="13"/>
      <c r="EHD751" s="13"/>
      <c r="EHE751" s="13"/>
      <c r="EHF751" s="13"/>
      <c r="EHG751" s="13"/>
      <c r="EHH751" s="13"/>
      <c r="EHI751" s="13"/>
      <c r="EHJ751" s="13"/>
      <c r="EHK751" s="13"/>
      <c r="EHL751" s="13"/>
      <c r="EHM751" s="13"/>
      <c r="EHN751" s="13"/>
      <c r="EHO751" s="13"/>
      <c r="EHP751" s="13"/>
      <c r="EHQ751" s="13"/>
      <c r="EHR751" s="13"/>
      <c r="EHS751" s="13"/>
      <c r="EHT751" s="13"/>
      <c r="EHU751" s="13"/>
      <c r="EHV751" s="13"/>
      <c r="EHW751" s="13"/>
      <c r="EHX751" s="13"/>
      <c r="EHY751" s="13"/>
      <c r="EHZ751" s="13"/>
      <c r="EIA751" s="13"/>
      <c r="EIB751" s="13"/>
      <c r="EIC751" s="13"/>
      <c r="EID751" s="13"/>
      <c r="EIE751" s="13"/>
      <c r="EIF751" s="13"/>
      <c r="EIG751" s="13"/>
      <c r="EIH751" s="13"/>
      <c r="EII751" s="13"/>
      <c r="EIJ751" s="13"/>
      <c r="EIK751" s="13"/>
      <c r="EIL751" s="13"/>
      <c r="EIM751" s="13"/>
      <c r="EIN751" s="13"/>
      <c r="EIO751" s="13"/>
      <c r="EIP751" s="13"/>
      <c r="EIQ751" s="13"/>
      <c r="EIR751" s="13"/>
      <c r="EIS751" s="13"/>
      <c r="EIT751" s="13"/>
      <c r="EIU751" s="13"/>
      <c r="EIV751" s="13"/>
      <c r="EIW751" s="13"/>
      <c r="EIX751" s="13"/>
      <c r="EIY751" s="13"/>
      <c r="EIZ751" s="13"/>
      <c r="EJA751" s="13"/>
      <c r="EJB751" s="13"/>
      <c r="EJC751" s="13"/>
      <c r="EJD751" s="13"/>
      <c r="EJE751" s="13"/>
      <c r="EJF751" s="13"/>
      <c r="EJG751" s="13"/>
      <c r="EJH751" s="13"/>
      <c r="EJI751" s="13"/>
      <c r="EJJ751" s="13"/>
      <c r="EJK751" s="13"/>
      <c r="EJL751" s="13"/>
      <c r="EJM751" s="13"/>
      <c r="EJN751" s="13"/>
      <c r="EJO751" s="13"/>
      <c r="EJP751" s="13"/>
      <c r="EJQ751" s="13"/>
      <c r="EJR751" s="13"/>
      <c r="EJS751" s="13"/>
      <c r="EJT751" s="13"/>
      <c r="EJU751" s="13"/>
      <c r="EJV751" s="13"/>
      <c r="EJW751" s="13"/>
      <c r="EJX751" s="13"/>
      <c r="EJY751" s="13"/>
      <c r="EJZ751" s="13"/>
      <c r="EKA751" s="13"/>
      <c r="EKB751" s="13"/>
      <c r="EKC751" s="13"/>
      <c r="EKD751" s="13"/>
      <c r="EKE751" s="13"/>
      <c r="EKF751" s="13"/>
      <c r="EKG751" s="13"/>
      <c r="EKH751" s="13"/>
      <c r="EKI751" s="13"/>
      <c r="EKJ751" s="13"/>
      <c r="EKK751" s="13"/>
      <c r="EKL751" s="13"/>
      <c r="EKM751" s="13"/>
      <c r="EKN751" s="13"/>
      <c r="EKO751" s="13"/>
      <c r="EKP751" s="13"/>
      <c r="EKQ751" s="13"/>
      <c r="EKR751" s="13"/>
      <c r="EKS751" s="13"/>
      <c r="EKT751" s="13"/>
      <c r="EKU751" s="13"/>
      <c r="EKV751" s="13"/>
      <c r="EKW751" s="13"/>
      <c r="EKX751" s="13"/>
      <c r="EKY751" s="13"/>
      <c r="EKZ751" s="13"/>
      <c r="ELA751" s="13"/>
      <c r="ELB751" s="13"/>
      <c r="ELC751" s="13"/>
      <c r="ELD751" s="13"/>
      <c r="ELE751" s="13"/>
      <c r="ELF751" s="13"/>
      <c r="ELG751" s="13"/>
      <c r="ELH751" s="13"/>
      <c r="ELI751" s="13"/>
      <c r="ELJ751" s="13"/>
      <c r="ELK751" s="13"/>
      <c r="ELL751" s="13"/>
      <c r="ELM751" s="13"/>
      <c r="ELN751" s="13"/>
      <c r="ELO751" s="13"/>
      <c r="ELP751" s="13"/>
      <c r="ELQ751" s="13"/>
      <c r="ELR751" s="13"/>
      <c r="ELS751" s="13"/>
      <c r="ELT751" s="13"/>
      <c r="ELU751" s="13"/>
      <c r="ELV751" s="13"/>
      <c r="ELW751" s="13"/>
      <c r="ELX751" s="13"/>
      <c r="ELY751" s="13"/>
      <c r="ELZ751" s="13"/>
      <c r="EMA751" s="13"/>
      <c r="EMB751" s="13"/>
      <c r="EMC751" s="13"/>
      <c r="EMD751" s="13"/>
      <c r="EME751" s="13"/>
      <c r="EMF751" s="13"/>
      <c r="EMG751" s="13"/>
      <c r="EMH751" s="13"/>
      <c r="EMI751" s="13"/>
      <c r="EMJ751" s="13"/>
      <c r="EMK751" s="13"/>
      <c r="EML751" s="13"/>
      <c r="EMM751" s="13"/>
      <c r="EMN751" s="13"/>
      <c r="EMO751" s="13"/>
      <c r="EMP751" s="13"/>
      <c r="EMQ751" s="13"/>
      <c r="EMR751" s="13"/>
      <c r="EMS751" s="13"/>
      <c r="EMT751" s="13"/>
      <c r="EMU751" s="13"/>
      <c r="EMV751" s="13"/>
      <c r="EMW751" s="13"/>
      <c r="EMX751" s="13"/>
      <c r="EMY751" s="13"/>
      <c r="EMZ751" s="13"/>
      <c r="ENA751" s="13"/>
      <c r="ENB751" s="13"/>
      <c r="ENC751" s="13"/>
      <c r="END751" s="13"/>
      <c r="ENE751" s="13"/>
      <c r="ENF751" s="13"/>
      <c r="ENG751" s="13"/>
      <c r="ENH751" s="13"/>
      <c r="ENI751" s="13"/>
      <c r="ENJ751" s="13"/>
      <c r="ENK751" s="13"/>
      <c r="ENL751" s="13"/>
      <c r="ENM751" s="13"/>
      <c r="ENN751" s="13"/>
      <c r="ENO751" s="13"/>
      <c r="ENP751" s="13"/>
      <c r="ENQ751" s="13"/>
      <c r="ENR751" s="13"/>
      <c r="ENS751" s="13"/>
      <c r="ENT751" s="13"/>
      <c r="ENU751" s="13"/>
      <c r="ENV751" s="13"/>
      <c r="ENW751" s="13"/>
      <c r="ENX751" s="13"/>
      <c r="ENY751" s="13"/>
      <c r="ENZ751" s="13"/>
      <c r="EOA751" s="13"/>
      <c r="EOB751" s="13"/>
      <c r="EOC751" s="13"/>
      <c r="EOD751" s="13"/>
      <c r="EOE751" s="13"/>
      <c r="EOF751" s="13"/>
      <c r="EOG751" s="13"/>
      <c r="EOH751" s="13"/>
      <c r="EOI751" s="13"/>
      <c r="EOJ751" s="13"/>
      <c r="EOK751" s="13"/>
      <c r="EOL751" s="13"/>
      <c r="EOM751" s="13"/>
      <c r="EON751" s="13"/>
      <c r="EOO751" s="13"/>
      <c r="EOP751" s="13"/>
      <c r="EOQ751" s="13"/>
      <c r="EOR751" s="13"/>
      <c r="EOS751" s="13"/>
      <c r="EOT751" s="13"/>
      <c r="EOU751" s="13"/>
      <c r="EOV751" s="13"/>
      <c r="EOW751" s="13"/>
      <c r="EOX751" s="13"/>
      <c r="EOY751" s="13"/>
      <c r="EOZ751" s="13"/>
      <c r="EPA751" s="13"/>
      <c r="EPB751" s="13"/>
      <c r="EPC751" s="13"/>
      <c r="EPD751" s="13"/>
      <c r="EPE751" s="13"/>
      <c r="EPF751" s="13"/>
      <c r="EPG751" s="13"/>
      <c r="EPH751" s="13"/>
      <c r="EPI751" s="13"/>
      <c r="EPJ751" s="13"/>
      <c r="EPK751" s="13"/>
      <c r="EPL751" s="13"/>
      <c r="EPM751" s="13"/>
      <c r="EPN751" s="13"/>
      <c r="EPO751" s="13"/>
      <c r="EPP751" s="13"/>
      <c r="EPQ751" s="13"/>
      <c r="EPR751" s="13"/>
      <c r="EPS751" s="13"/>
      <c r="EPT751" s="13"/>
      <c r="EPU751" s="13"/>
      <c r="EPV751" s="13"/>
      <c r="EPW751" s="13"/>
      <c r="EPX751" s="13"/>
      <c r="EPY751" s="13"/>
      <c r="EPZ751" s="13"/>
      <c r="EQA751" s="13"/>
      <c r="EQB751" s="13"/>
      <c r="EQC751" s="13"/>
      <c r="EQD751" s="13"/>
      <c r="EQE751" s="13"/>
      <c r="EQF751" s="13"/>
      <c r="EQG751" s="13"/>
      <c r="EQH751" s="13"/>
      <c r="EQI751" s="13"/>
      <c r="EQJ751" s="13"/>
      <c r="EQK751" s="13"/>
      <c r="EQL751" s="13"/>
      <c r="EQM751" s="13"/>
      <c r="EQN751" s="13"/>
      <c r="EQO751" s="13"/>
      <c r="EQP751" s="13"/>
      <c r="EQQ751" s="13"/>
      <c r="EQR751" s="13"/>
      <c r="EQS751" s="13"/>
      <c r="EQT751" s="13"/>
      <c r="EQU751" s="13"/>
      <c r="EQV751" s="13"/>
      <c r="EQW751" s="13"/>
      <c r="EQX751" s="13"/>
      <c r="EQY751" s="13"/>
      <c r="EQZ751" s="13"/>
      <c r="ERA751" s="13"/>
      <c r="ERB751" s="13"/>
      <c r="ERC751" s="13"/>
      <c r="ERD751" s="13"/>
      <c r="ERE751" s="13"/>
      <c r="ERF751" s="13"/>
      <c r="ERG751" s="13"/>
      <c r="ERH751" s="13"/>
      <c r="ERI751" s="13"/>
      <c r="ERJ751" s="13"/>
      <c r="ERK751" s="13"/>
      <c r="ERL751" s="13"/>
      <c r="ERM751" s="13"/>
      <c r="ERN751" s="13"/>
      <c r="ERO751" s="13"/>
      <c r="ERP751" s="13"/>
      <c r="ERQ751" s="13"/>
      <c r="ERR751" s="13"/>
      <c r="ERS751" s="13"/>
      <c r="ERT751" s="13"/>
      <c r="ERU751" s="13"/>
      <c r="ERV751" s="13"/>
      <c r="ERW751" s="13"/>
      <c r="ERX751" s="13"/>
      <c r="ERY751" s="13"/>
      <c r="ERZ751" s="13"/>
      <c r="ESA751" s="13"/>
      <c r="ESB751" s="13"/>
      <c r="ESC751" s="13"/>
      <c r="ESD751" s="13"/>
      <c r="ESE751" s="13"/>
      <c r="ESF751" s="13"/>
      <c r="ESG751" s="13"/>
      <c r="ESH751" s="13"/>
      <c r="ESI751" s="13"/>
      <c r="ESJ751" s="13"/>
      <c r="ESK751" s="13"/>
      <c r="ESL751" s="13"/>
      <c r="ESM751" s="13"/>
      <c r="ESN751" s="13"/>
      <c r="ESO751" s="13"/>
      <c r="ESP751" s="13"/>
      <c r="ESQ751" s="13"/>
      <c r="ESR751" s="13"/>
      <c r="ESS751" s="13"/>
      <c r="EST751" s="13"/>
      <c r="ESU751" s="13"/>
      <c r="ESV751" s="13"/>
      <c r="ESW751" s="13"/>
      <c r="ESX751" s="13"/>
      <c r="ESY751" s="13"/>
      <c r="ESZ751" s="13"/>
      <c r="ETA751" s="13"/>
      <c r="ETB751" s="13"/>
      <c r="ETC751" s="13"/>
      <c r="ETD751" s="13"/>
      <c r="ETE751" s="13"/>
      <c r="ETF751" s="13"/>
      <c r="ETG751" s="13"/>
      <c r="ETH751" s="13"/>
      <c r="ETI751" s="13"/>
      <c r="ETJ751" s="13"/>
      <c r="ETK751" s="13"/>
      <c r="ETL751" s="13"/>
      <c r="ETM751" s="13"/>
      <c r="ETN751" s="13"/>
      <c r="ETO751" s="13"/>
      <c r="ETP751" s="13"/>
      <c r="ETQ751" s="13"/>
      <c r="ETR751" s="13"/>
      <c r="ETS751" s="13"/>
      <c r="ETT751" s="13"/>
      <c r="ETU751" s="13"/>
      <c r="ETV751" s="13"/>
      <c r="ETW751" s="13"/>
      <c r="ETX751" s="13"/>
      <c r="ETY751" s="13"/>
      <c r="ETZ751" s="13"/>
      <c r="EUA751" s="13"/>
      <c r="EUB751" s="13"/>
      <c r="EUC751" s="13"/>
      <c r="EUD751" s="13"/>
      <c r="EUE751" s="13"/>
      <c r="EUF751" s="13"/>
      <c r="EUG751" s="13"/>
      <c r="EUH751" s="13"/>
      <c r="EUI751" s="13"/>
      <c r="EUJ751" s="13"/>
      <c r="EUK751" s="13"/>
      <c r="EUL751" s="13"/>
      <c r="EUM751" s="13"/>
      <c r="EUN751" s="13"/>
      <c r="EUO751" s="13"/>
      <c r="EUP751" s="13"/>
      <c r="EUQ751" s="13"/>
      <c r="EUR751" s="13"/>
      <c r="EUS751" s="13"/>
      <c r="EUT751" s="13"/>
      <c r="EUU751" s="13"/>
      <c r="EUV751" s="13"/>
      <c r="EUW751" s="13"/>
      <c r="EUX751" s="13"/>
      <c r="EUY751" s="13"/>
      <c r="EUZ751" s="13"/>
      <c r="EVA751" s="13"/>
      <c r="EVB751" s="13"/>
      <c r="EVC751" s="13"/>
      <c r="EVD751" s="13"/>
      <c r="EVE751" s="13"/>
      <c r="EVF751" s="13"/>
      <c r="EVG751" s="13"/>
      <c r="EVH751" s="13"/>
      <c r="EVI751" s="13"/>
      <c r="EVJ751" s="13"/>
      <c r="EVK751" s="13"/>
      <c r="EVL751" s="13"/>
      <c r="EVM751" s="13"/>
      <c r="EVN751" s="13"/>
      <c r="EVO751" s="13"/>
      <c r="EVP751" s="13"/>
      <c r="EVQ751" s="13"/>
      <c r="EVR751" s="13"/>
      <c r="EVS751" s="13"/>
      <c r="EVT751" s="13"/>
      <c r="EVU751" s="13"/>
      <c r="EVV751" s="13"/>
      <c r="EVW751" s="13"/>
      <c r="EVX751" s="13"/>
      <c r="EVY751" s="13"/>
      <c r="EVZ751" s="13"/>
      <c r="EWA751" s="13"/>
      <c r="EWB751" s="13"/>
      <c r="EWC751" s="13"/>
      <c r="EWD751" s="13"/>
      <c r="EWE751" s="13"/>
      <c r="EWF751" s="13"/>
      <c r="EWG751" s="13"/>
      <c r="EWH751" s="13"/>
      <c r="EWI751" s="13"/>
      <c r="EWJ751" s="13"/>
      <c r="EWK751" s="13"/>
      <c r="EWL751" s="13"/>
      <c r="EWM751" s="13"/>
      <c r="EWN751" s="13"/>
      <c r="EWO751" s="13"/>
      <c r="EWP751" s="13"/>
      <c r="EWQ751" s="13"/>
      <c r="EWR751" s="13"/>
      <c r="EWS751" s="13"/>
      <c r="EWT751" s="13"/>
      <c r="EWU751" s="13"/>
      <c r="EWV751" s="13"/>
      <c r="EWW751" s="13"/>
      <c r="EWX751" s="13"/>
      <c r="EWY751" s="13"/>
      <c r="EWZ751" s="13"/>
      <c r="EXA751" s="13"/>
      <c r="EXB751" s="13"/>
      <c r="EXC751" s="13"/>
      <c r="EXD751" s="13"/>
      <c r="EXE751" s="13"/>
      <c r="EXF751" s="13"/>
      <c r="EXG751" s="13"/>
      <c r="EXH751" s="13"/>
      <c r="EXI751" s="13"/>
      <c r="EXJ751" s="13"/>
      <c r="EXK751" s="13"/>
      <c r="EXL751" s="13"/>
      <c r="EXM751" s="13"/>
      <c r="EXN751" s="13"/>
      <c r="EXO751" s="13"/>
      <c r="EXP751" s="13"/>
      <c r="EXQ751" s="13"/>
      <c r="EXR751" s="13"/>
      <c r="EXS751" s="13"/>
      <c r="EXT751" s="13"/>
      <c r="EXU751" s="13"/>
      <c r="EXV751" s="13"/>
      <c r="EXW751" s="13"/>
      <c r="EXX751" s="13"/>
      <c r="EXY751" s="13"/>
      <c r="EXZ751" s="13"/>
      <c r="EYA751" s="13"/>
      <c r="EYB751" s="13"/>
      <c r="EYC751" s="13"/>
      <c r="EYD751" s="13"/>
      <c r="EYE751" s="13"/>
      <c r="EYF751" s="13"/>
      <c r="EYG751" s="13"/>
      <c r="EYH751" s="13"/>
      <c r="EYI751" s="13"/>
      <c r="EYJ751" s="13"/>
      <c r="EYK751" s="13"/>
      <c r="EYL751" s="13"/>
      <c r="EYM751" s="13"/>
      <c r="EYN751" s="13"/>
      <c r="EYO751" s="13"/>
      <c r="EYP751" s="13"/>
      <c r="EYQ751" s="13"/>
      <c r="EYR751" s="13"/>
      <c r="EYS751" s="13"/>
      <c r="EYT751" s="13"/>
      <c r="EYU751" s="13"/>
      <c r="EYV751" s="13"/>
      <c r="EYW751" s="13"/>
      <c r="EYX751" s="13"/>
      <c r="EYY751" s="13"/>
      <c r="EYZ751" s="13"/>
      <c r="EZA751" s="13"/>
      <c r="EZB751" s="13"/>
      <c r="EZC751" s="13"/>
      <c r="EZD751" s="13"/>
      <c r="EZE751" s="13"/>
      <c r="EZF751" s="13"/>
      <c r="EZG751" s="13"/>
      <c r="EZH751" s="13"/>
      <c r="EZI751" s="13"/>
      <c r="EZJ751" s="13"/>
      <c r="EZK751" s="13"/>
      <c r="EZL751" s="13"/>
      <c r="EZM751" s="13"/>
      <c r="EZN751" s="13"/>
      <c r="EZO751" s="13"/>
      <c r="EZP751" s="13"/>
      <c r="EZQ751" s="13"/>
      <c r="EZR751" s="13"/>
      <c r="EZS751" s="13"/>
      <c r="EZT751" s="13"/>
      <c r="EZU751" s="13"/>
      <c r="EZV751" s="13"/>
      <c r="EZW751" s="13"/>
      <c r="EZX751" s="13"/>
      <c r="EZY751" s="13"/>
      <c r="EZZ751" s="13"/>
      <c r="FAA751" s="13"/>
      <c r="FAB751" s="13"/>
      <c r="FAC751" s="13"/>
      <c r="FAD751" s="13"/>
      <c r="FAE751" s="13"/>
      <c r="FAF751" s="13"/>
      <c r="FAG751" s="13"/>
      <c r="FAH751" s="13"/>
      <c r="FAI751" s="13"/>
      <c r="FAJ751" s="13"/>
      <c r="FAK751" s="13"/>
      <c r="FAL751" s="13"/>
      <c r="FAM751" s="13"/>
      <c r="FAN751" s="13"/>
      <c r="FAO751" s="13"/>
      <c r="FAP751" s="13"/>
      <c r="FAQ751" s="13"/>
      <c r="FAR751" s="13"/>
      <c r="FAS751" s="13"/>
      <c r="FAT751" s="13"/>
      <c r="FAU751" s="13"/>
      <c r="FAV751" s="13"/>
      <c r="FAW751" s="13"/>
      <c r="FAX751" s="13"/>
      <c r="FAY751" s="13"/>
      <c r="FAZ751" s="13"/>
      <c r="FBA751" s="13"/>
      <c r="FBB751" s="13"/>
      <c r="FBC751" s="13"/>
      <c r="FBD751" s="13"/>
      <c r="FBE751" s="13"/>
      <c r="FBF751" s="13"/>
      <c r="FBG751" s="13"/>
      <c r="FBH751" s="13"/>
      <c r="FBI751" s="13"/>
      <c r="FBJ751" s="13"/>
      <c r="FBK751" s="13"/>
      <c r="FBL751" s="13"/>
      <c r="FBM751" s="13"/>
      <c r="FBN751" s="13"/>
      <c r="FBO751" s="13"/>
      <c r="FBP751" s="13"/>
      <c r="FBQ751" s="13"/>
      <c r="FBR751" s="13"/>
      <c r="FBS751" s="13"/>
      <c r="FBT751" s="13"/>
      <c r="FBU751" s="13"/>
      <c r="FBV751" s="13"/>
      <c r="FBW751" s="13"/>
      <c r="FBX751" s="13"/>
      <c r="FBY751" s="13"/>
      <c r="FBZ751" s="13"/>
      <c r="FCA751" s="13"/>
      <c r="FCB751" s="13"/>
      <c r="FCC751" s="13"/>
      <c r="FCD751" s="13"/>
      <c r="FCE751" s="13"/>
      <c r="FCF751" s="13"/>
      <c r="FCG751" s="13"/>
      <c r="FCH751" s="13"/>
      <c r="FCI751" s="13"/>
      <c r="FCJ751" s="13"/>
      <c r="FCK751" s="13"/>
      <c r="FCL751" s="13"/>
      <c r="FCM751" s="13"/>
      <c r="FCN751" s="13"/>
      <c r="FCO751" s="13"/>
      <c r="FCP751" s="13"/>
      <c r="FCQ751" s="13"/>
      <c r="FCR751" s="13"/>
      <c r="FCS751" s="13"/>
      <c r="FCT751" s="13"/>
      <c r="FCU751" s="13"/>
      <c r="FCV751" s="13"/>
      <c r="FCW751" s="13"/>
      <c r="FCX751" s="13"/>
      <c r="FCY751" s="13"/>
      <c r="FCZ751" s="13"/>
      <c r="FDA751" s="13"/>
      <c r="FDB751" s="13"/>
      <c r="FDC751" s="13"/>
      <c r="FDD751" s="13"/>
      <c r="FDE751" s="13"/>
      <c r="FDF751" s="13"/>
      <c r="FDG751" s="13"/>
      <c r="FDH751" s="13"/>
      <c r="FDI751" s="13"/>
      <c r="FDJ751" s="13"/>
      <c r="FDK751" s="13"/>
      <c r="FDL751" s="13"/>
      <c r="FDM751" s="13"/>
      <c r="FDN751" s="13"/>
      <c r="FDO751" s="13"/>
      <c r="FDP751" s="13"/>
      <c r="FDQ751" s="13"/>
      <c r="FDR751" s="13"/>
      <c r="FDS751" s="13"/>
      <c r="FDT751" s="13"/>
      <c r="FDU751" s="13"/>
      <c r="FDV751" s="13"/>
      <c r="FDW751" s="13"/>
      <c r="FDX751" s="13"/>
      <c r="FDY751" s="13"/>
      <c r="FDZ751" s="13"/>
      <c r="FEA751" s="13"/>
      <c r="FEB751" s="13"/>
      <c r="FEC751" s="13"/>
      <c r="FED751" s="13"/>
      <c r="FEE751" s="13"/>
      <c r="FEF751" s="13"/>
      <c r="FEG751" s="13"/>
      <c r="FEH751" s="13"/>
      <c r="FEI751" s="13"/>
      <c r="FEJ751" s="13"/>
      <c r="FEK751" s="13"/>
      <c r="FEL751" s="13"/>
      <c r="FEM751" s="13"/>
      <c r="FEN751" s="13"/>
      <c r="FEO751" s="13"/>
      <c r="FEP751" s="13"/>
      <c r="FEQ751" s="13"/>
      <c r="FER751" s="13"/>
      <c r="FES751" s="13"/>
      <c r="FET751" s="13"/>
      <c r="FEU751" s="13"/>
      <c r="FEV751" s="13"/>
      <c r="FEW751" s="13"/>
      <c r="FEX751" s="13"/>
      <c r="FEY751" s="13"/>
      <c r="FEZ751" s="13"/>
      <c r="FFA751" s="13"/>
      <c r="FFB751" s="13"/>
      <c r="FFC751" s="13"/>
      <c r="FFD751" s="13"/>
      <c r="FFE751" s="13"/>
      <c r="FFF751" s="13"/>
      <c r="FFG751" s="13"/>
      <c r="FFH751" s="13"/>
      <c r="FFI751" s="13"/>
      <c r="FFJ751" s="13"/>
      <c r="FFK751" s="13"/>
      <c r="FFL751" s="13"/>
      <c r="FFM751" s="13"/>
      <c r="FFN751" s="13"/>
      <c r="FFO751" s="13"/>
      <c r="FFP751" s="13"/>
      <c r="FFQ751" s="13"/>
      <c r="FFR751" s="13"/>
      <c r="FFS751" s="13"/>
      <c r="FFT751" s="13"/>
      <c r="FFU751" s="13"/>
      <c r="FFV751" s="13"/>
      <c r="FFW751" s="13"/>
      <c r="FFX751" s="13"/>
      <c r="FFY751" s="13"/>
      <c r="FFZ751" s="13"/>
      <c r="FGA751" s="13"/>
      <c r="FGB751" s="13"/>
      <c r="FGC751" s="13"/>
      <c r="FGD751" s="13"/>
      <c r="FGE751" s="13"/>
      <c r="FGF751" s="13"/>
      <c r="FGG751" s="13"/>
      <c r="FGH751" s="13"/>
      <c r="FGI751" s="13"/>
      <c r="FGJ751" s="13"/>
      <c r="FGK751" s="13"/>
      <c r="FGL751" s="13"/>
      <c r="FGM751" s="13"/>
      <c r="FGN751" s="13"/>
      <c r="FGO751" s="13"/>
      <c r="FGP751" s="13"/>
      <c r="FGQ751" s="13"/>
      <c r="FGR751" s="13"/>
      <c r="FGS751" s="13"/>
      <c r="FGT751" s="13"/>
      <c r="FGU751" s="13"/>
      <c r="FGV751" s="13"/>
      <c r="FGW751" s="13"/>
      <c r="FGX751" s="13"/>
      <c r="FGY751" s="13"/>
      <c r="FGZ751" s="13"/>
      <c r="FHA751" s="13"/>
      <c r="FHB751" s="13"/>
      <c r="FHC751" s="13"/>
      <c r="FHD751" s="13"/>
      <c r="FHE751" s="13"/>
      <c r="FHF751" s="13"/>
      <c r="FHG751" s="13"/>
      <c r="FHH751" s="13"/>
      <c r="FHI751" s="13"/>
      <c r="FHJ751" s="13"/>
      <c r="FHK751" s="13"/>
      <c r="FHL751" s="13"/>
      <c r="FHM751" s="13"/>
      <c r="FHN751" s="13"/>
      <c r="FHO751" s="13"/>
      <c r="FHP751" s="13"/>
      <c r="FHQ751" s="13"/>
      <c r="FHR751" s="13"/>
      <c r="FHS751" s="13"/>
      <c r="FHT751" s="13"/>
      <c r="FHU751" s="13"/>
      <c r="FHV751" s="13"/>
      <c r="FHW751" s="13"/>
      <c r="FHX751" s="13"/>
      <c r="FHY751" s="13"/>
      <c r="FHZ751" s="13"/>
      <c r="FIA751" s="13"/>
      <c r="FIB751" s="13"/>
      <c r="FIC751" s="13"/>
      <c r="FID751" s="13"/>
      <c r="FIE751" s="13"/>
      <c r="FIF751" s="13"/>
      <c r="FIG751" s="13"/>
      <c r="FIH751" s="13"/>
      <c r="FII751" s="13"/>
      <c r="FIJ751" s="13"/>
      <c r="FIK751" s="13"/>
      <c r="FIL751" s="13"/>
      <c r="FIM751" s="13"/>
      <c r="FIN751" s="13"/>
      <c r="FIO751" s="13"/>
      <c r="FIP751" s="13"/>
      <c r="FIQ751" s="13"/>
      <c r="FIR751" s="13"/>
      <c r="FIS751" s="13"/>
      <c r="FIT751" s="13"/>
      <c r="FIU751" s="13"/>
      <c r="FIV751" s="13"/>
      <c r="FIW751" s="13"/>
      <c r="FIX751" s="13"/>
      <c r="FIY751" s="13"/>
      <c r="FIZ751" s="13"/>
      <c r="FJA751" s="13"/>
      <c r="FJB751" s="13"/>
      <c r="FJC751" s="13"/>
      <c r="FJD751" s="13"/>
      <c r="FJE751" s="13"/>
      <c r="FJF751" s="13"/>
      <c r="FJG751" s="13"/>
      <c r="FJH751" s="13"/>
      <c r="FJI751" s="13"/>
      <c r="FJJ751" s="13"/>
      <c r="FJK751" s="13"/>
      <c r="FJL751" s="13"/>
      <c r="FJM751" s="13"/>
      <c r="FJN751" s="13"/>
      <c r="FJO751" s="13"/>
      <c r="FJP751" s="13"/>
      <c r="FJQ751" s="13"/>
      <c r="FJR751" s="13"/>
      <c r="FJS751" s="13"/>
      <c r="FJT751" s="13"/>
      <c r="FJU751" s="13"/>
      <c r="FJV751" s="13"/>
      <c r="FJW751" s="13"/>
      <c r="FJX751" s="13"/>
      <c r="FJY751" s="13"/>
      <c r="FJZ751" s="13"/>
      <c r="FKA751" s="13"/>
      <c r="FKB751" s="13"/>
      <c r="FKC751" s="13"/>
      <c r="FKD751" s="13"/>
      <c r="FKE751" s="13"/>
      <c r="FKF751" s="13"/>
      <c r="FKG751" s="13"/>
      <c r="FKH751" s="13"/>
      <c r="FKI751" s="13"/>
      <c r="FKJ751" s="13"/>
      <c r="FKK751" s="13"/>
      <c r="FKL751" s="13"/>
      <c r="FKM751" s="13"/>
      <c r="FKN751" s="13"/>
      <c r="FKO751" s="13"/>
      <c r="FKP751" s="13"/>
      <c r="FKQ751" s="13"/>
      <c r="FKR751" s="13"/>
      <c r="FKS751" s="13"/>
      <c r="FKT751" s="13"/>
      <c r="FKU751" s="13"/>
      <c r="FKV751" s="13"/>
      <c r="FKW751" s="13"/>
      <c r="FKX751" s="13"/>
      <c r="FKY751" s="13"/>
      <c r="FKZ751" s="13"/>
      <c r="FLA751" s="13"/>
      <c r="FLB751" s="13"/>
      <c r="FLC751" s="13"/>
      <c r="FLD751" s="13"/>
      <c r="FLE751" s="13"/>
      <c r="FLF751" s="13"/>
      <c r="FLG751" s="13"/>
      <c r="FLH751" s="13"/>
      <c r="FLI751" s="13"/>
      <c r="FLJ751" s="13"/>
      <c r="FLK751" s="13"/>
      <c r="FLL751" s="13"/>
      <c r="FLM751" s="13"/>
      <c r="FLN751" s="13"/>
      <c r="FLO751" s="13"/>
      <c r="FLP751" s="13"/>
      <c r="FLQ751" s="13"/>
      <c r="FLR751" s="13"/>
      <c r="FLS751" s="13"/>
      <c r="FLT751" s="13"/>
      <c r="FLU751" s="13"/>
      <c r="FLV751" s="13"/>
      <c r="FLW751" s="13"/>
      <c r="FLX751" s="13"/>
      <c r="FLY751" s="13"/>
      <c r="FLZ751" s="13"/>
      <c r="FMA751" s="13"/>
      <c r="FMB751" s="13"/>
      <c r="FMC751" s="13"/>
      <c r="FMD751" s="13"/>
      <c r="FME751" s="13"/>
      <c r="FMF751" s="13"/>
      <c r="FMG751" s="13"/>
      <c r="FMH751" s="13"/>
      <c r="FMI751" s="13"/>
      <c r="FMJ751" s="13"/>
      <c r="FMK751" s="13"/>
      <c r="FML751" s="13"/>
      <c r="FMM751" s="13"/>
      <c r="FMN751" s="13"/>
      <c r="FMO751" s="13"/>
      <c r="FMP751" s="13"/>
      <c r="FMQ751" s="13"/>
      <c r="FMR751" s="13"/>
      <c r="FMS751" s="13"/>
      <c r="FMT751" s="13"/>
      <c r="FMU751" s="13"/>
      <c r="FMV751" s="13"/>
      <c r="FMW751" s="13"/>
      <c r="FMX751" s="13"/>
      <c r="FMY751" s="13"/>
      <c r="FMZ751" s="13"/>
      <c r="FNA751" s="13"/>
      <c r="FNB751" s="13"/>
      <c r="FNC751" s="13"/>
      <c r="FND751" s="13"/>
      <c r="FNE751" s="13"/>
      <c r="FNF751" s="13"/>
      <c r="FNG751" s="13"/>
      <c r="FNH751" s="13"/>
      <c r="FNI751" s="13"/>
      <c r="FNJ751" s="13"/>
      <c r="FNK751" s="13"/>
      <c r="FNL751" s="13"/>
      <c r="FNM751" s="13"/>
      <c r="FNN751" s="13"/>
      <c r="FNO751" s="13"/>
      <c r="FNP751" s="13"/>
      <c r="FNQ751" s="13"/>
      <c r="FNR751" s="13"/>
      <c r="FNS751" s="13"/>
      <c r="FNT751" s="13"/>
      <c r="FNU751" s="13"/>
      <c r="FNV751" s="13"/>
      <c r="FNW751" s="13"/>
      <c r="FNX751" s="13"/>
      <c r="FNY751" s="13"/>
      <c r="FNZ751" s="13"/>
      <c r="FOA751" s="13"/>
      <c r="FOB751" s="13"/>
      <c r="FOC751" s="13"/>
      <c r="FOD751" s="13"/>
      <c r="FOE751" s="13"/>
      <c r="FOF751" s="13"/>
      <c r="FOG751" s="13"/>
      <c r="FOH751" s="13"/>
      <c r="FOI751" s="13"/>
      <c r="FOJ751" s="13"/>
      <c r="FOK751" s="13"/>
      <c r="FOL751" s="13"/>
      <c r="FOM751" s="13"/>
      <c r="FON751" s="13"/>
      <c r="FOO751" s="13"/>
      <c r="FOP751" s="13"/>
      <c r="FOQ751" s="13"/>
      <c r="FOR751" s="13"/>
      <c r="FOS751" s="13"/>
      <c r="FOT751" s="13"/>
      <c r="FOU751" s="13"/>
      <c r="FOV751" s="13"/>
      <c r="FOW751" s="13"/>
      <c r="FOX751" s="13"/>
      <c r="FOY751" s="13"/>
      <c r="FOZ751" s="13"/>
      <c r="FPA751" s="13"/>
      <c r="FPB751" s="13"/>
      <c r="FPC751" s="13"/>
      <c r="FPD751" s="13"/>
      <c r="FPE751" s="13"/>
      <c r="FPF751" s="13"/>
      <c r="FPG751" s="13"/>
      <c r="FPH751" s="13"/>
      <c r="FPI751" s="13"/>
      <c r="FPJ751" s="13"/>
      <c r="FPK751" s="13"/>
      <c r="FPL751" s="13"/>
      <c r="FPM751" s="13"/>
      <c r="FPN751" s="13"/>
      <c r="FPO751" s="13"/>
      <c r="FPP751" s="13"/>
      <c r="FPQ751" s="13"/>
      <c r="FPR751" s="13"/>
      <c r="FPS751" s="13"/>
      <c r="FPT751" s="13"/>
      <c r="FPU751" s="13"/>
      <c r="FPV751" s="13"/>
      <c r="FPW751" s="13"/>
      <c r="FPX751" s="13"/>
      <c r="FPY751" s="13"/>
      <c r="FPZ751" s="13"/>
      <c r="FQA751" s="13"/>
      <c r="FQB751" s="13"/>
      <c r="FQC751" s="13"/>
      <c r="FQD751" s="13"/>
      <c r="FQE751" s="13"/>
      <c r="FQF751" s="13"/>
      <c r="FQG751" s="13"/>
      <c r="FQH751" s="13"/>
      <c r="FQI751" s="13"/>
      <c r="FQJ751" s="13"/>
      <c r="FQK751" s="13"/>
      <c r="FQL751" s="13"/>
      <c r="FQM751" s="13"/>
      <c r="FQN751" s="13"/>
      <c r="FQO751" s="13"/>
      <c r="FQP751" s="13"/>
      <c r="FQQ751" s="13"/>
      <c r="FQR751" s="13"/>
      <c r="FQS751" s="13"/>
      <c r="FQT751" s="13"/>
      <c r="FQU751" s="13"/>
      <c r="FQV751" s="13"/>
      <c r="FQW751" s="13"/>
      <c r="FQX751" s="13"/>
      <c r="FQY751" s="13"/>
      <c r="FQZ751" s="13"/>
      <c r="FRA751" s="13"/>
      <c r="FRB751" s="13"/>
      <c r="FRC751" s="13"/>
      <c r="FRD751" s="13"/>
      <c r="FRE751" s="13"/>
      <c r="FRF751" s="13"/>
      <c r="FRG751" s="13"/>
      <c r="FRH751" s="13"/>
      <c r="FRI751" s="13"/>
      <c r="FRJ751" s="13"/>
      <c r="FRK751" s="13"/>
      <c r="FRL751" s="13"/>
      <c r="FRM751" s="13"/>
      <c r="FRN751" s="13"/>
      <c r="FRO751" s="13"/>
      <c r="FRP751" s="13"/>
      <c r="FRQ751" s="13"/>
      <c r="FRR751" s="13"/>
      <c r="FRS751" s="13"/>
      <c r="FRT751" s="13"/>
      <c r="FRU751" s="13"/>
      <c r="FRV751" s="13"/>
      <c r="FRW751" s="13"/>
      <c r="FRX751" s="13"/>
      <c r="FRY751" s="13"/>
      <c r="FRZ751" s="13"/>
      <c r="FSA751" s="13"/>
      <c r="FSB751" s="13"/>
      <c r="FSC751" s="13"/>
      <c r="FSD751" s="13"/>
      <c r="FSE751" s="13"/>
      <c r="FSF751" s="13"/>
      <c r="FSG751" s="13"/>
      <c r="FSH751" s="13"/>
      <c r="FSI751" s="13"/>
      <c r="FSJ751" s="13"/>
      <c r="FSK751" s="13"/>
      <c r="FSL751" s="13"/>
      <c r="FSM751" s="13"/>
      <c r="FSN751" s="13"/>
      <c r="FSO751" s="13"/>
      <c r="FSP751" s="13"/>
      <c r="FSQ751" s="13"/>
      <c r="FSR751" s="13"/>
      <c r="FSS751" s="13"/>
      <c r="FST751" s="13"/>
      <c r="FSU751" s="13"/>
      <c r="FSV751" s="13"/>
      <c r="FSW751" s="13"/>
      <c r="FSX751" s="13"/>
      <c r="FSY751" s="13"/>
      <c r="FSZ751" s="13"/>
      <c r="FTA751" s="13"/>
      <c r="FTB751" s="13"/>
      <c r="FTC751" s="13"/>
      <c r="FTD751" s="13"/>
      <c r="FTE751" s="13"/>
      <c r="FTF751" s="13"/>
      <c r="FTG751" s="13"/>
      <c r="FTH751" s="13"/>
      <c r="FTI751" s="13"/>
      <c r="FTJ751" s="13"/>
      <c r="FTK751" s="13"/>
      <c r="FTL751" s="13"/>
      <c r="FTM751" s="13"/>
      <c r="FTN751" s="13"/>
      <c r="FTO751" s="13"/>
      <c r="FTP751" s="13"/>
      <c r="FTQ751" s="13"/>
      <c r="FTR751" s="13"/>
      <c r="FTS751" s="13"/>
      <c r="FTT751" s="13"/>
      <c r="FTU751" s="13"/>
      <c r="FTV751" s="13"/>
      <c r="FTW751" s="13"/>
      <c r="FTX751" s="13"/>
      <c r="FTY751" s="13"/>
      <c r="FTZ751" s="13"/>
      <c r="FUA751" s="13"/>
      <c r="FUB751" s="13"/>
      <c r="FUC751" s="13"/>
      <c r="FUD751" s="13"/>
      <c r="FUE751" s="13"/>
      <c r="FUF751" s="13"/>
      <c r="FUG751" s="13"/>
      <c r="FUH751" s="13"/>
      <c r="FUI751" s="13"/>
      <c r="FUJ751" s="13"/>
      <c r="FUK751" s="13"/>
      <c r="FUL751" s="13"/>
      <c r="FUM751" s="13"/>
      <c r="FUN751" s="13"/>
      <c r="FUO751" s="13"/>
      <c r="FUP751" s="13"/>
      <c r="FUQ751" s="13"/>
      <c r="FUR751" s="13"/>
      <c r="FUS751" s="13"/>
      <c r="FUT751" s="13"/>
      <c r="FUU751" s="13"/>
      <c r="FUV751" s="13"/>
      <c r="FUW751" s="13"/>
      <c r="FUX751" s="13"/>
      <c r="FUY751" s="13"/>
      <c r="FUZ751" s="13"/>
      <c r="FVA751" s="13"/>
      <c r="FVB751" s="13"/>
      <c r="FVC751" s="13"/>
      <c r="FVD751" s="13"/>
      <c r="FVE751" s="13"/>
      <c r="FVF751" s="13"/>
      <c r="FVG751" s="13"/>
      <c r="FVH751" s="13"/>
      <c r="FVI751" s="13"/>
      <c r="FVJ751" s="13"/>
      <c r="FVK751" s="13"/>
      <c r="FVL751" s="13"/>
      <c r="FVM751" s="13"/>
      <c r="FVN751" s="13"/>
      <c r="FVO751" s="13"/>
      <c r="FVP751" s="13"/>
      <c r="FVQ751" s="13"/>
      <c r="FVR751" s="13"/>
      <c r="FVS751" s="13"/>
      <c r="FVT751" s="13"/>
      <c r="FVU751" s="13"/>
      <c r="FVV751" s="13"/>
      <c r="FVW751" s="13"/>
      <c r="FVX751" s="13"/>
      <c r="FVY751" s="13"/>
      <c r="FVZ751" s="13"/>
      <c r="FWA751" s="13"/>
      <c r="FWB751" s="13"/>
      <c r="FWC751" s="13"/>
      <c r="FWD751" s="13"/>
      <c r="FWE751" s="13"/>
      <c r="FWF751" s="13"/>
      <c r="FWG751" s="13"/>
      <c r="FWH751" s="13"/>
      <c r="FWI751" s="13"/>
      <c r="FWJ751" s="13"/>
      <c r="FWK751" s="13"/>
      <c r="FWL751" s="13"/>
      <c r="FWM751" s="13"/>
      <c r="FWN751" s="13"/>
      <c r="FWO751" s="13"/>
      <c r="FWP751" s="13"/>
      <c r="FWQ751" s="13"/>
      <c r="FWR751" s="13"/>
      <c r="FWS751" s="13"/>
      <c r="FWT751" s="13"/>
      <c r="FWU751" s="13"/>
      <c r="FWV751" s="13"/>
      <c r="FWW751" s="13"/>
      <c r="FWX751" s="13"/>
      <c r="FWY751" s="13"/>
      <c r="FWZ751" s="13"/>
      <c r="FXA751" s="13"/>
      <c r="FXB751" s="13"/>
      <c r="FXC751" s="13"/>
      <c r="FXD751" s="13"/>
      <c r="FXE751" s="13"/>
      <c r="FXF751" s="13"/>
      <c r="FXG751" s="13"/>
      <c r="FXH751" s="13"/>
      <c r="FXI751" s="13"/>
      <c r="FXJ751" s="13"/>
      <c r="FXK751" s="13"/>
      <c r="FXL751" s="13"/>
      <c r="FXM751" s="13"/>
      <c r="FXN751" s="13"/>
      <c r="FXO751" s="13"/>
      <c r="FXP751" s="13"/>
      <c r="FXQ751" s="13"/>
      <c r="FXR751" s="13"/>
      <c r="FXS751" s="13"/>
      <c r="FXT751" s="13"/>
      <c r="FXU751" s="13"/>
      <c r="FXV751" s="13"/>
      <c r="FXW751" s="13"/>
      <c r="FXX751" s="13"/>
      <c r="FXY751" s="13"/>
      <c r="FXZ751" s="13"/>
      <c r="FYA751" s="13"/>
      <c r="FYB751" s="13"/>
      <c r="FYC751" s="13"/>
      <c r="FYD751" s="13"/>
      <c r="FYE751" s="13"/>
      <c r="FYF751" s="13"/>
      <c r="FYG751" s="13"/>
      <c r="FYH751" s="13"/>
      <c r="FYI751" s="13"/>
      <c r="FYJ751" s="13"/>
      <c r="FYK751" s="13"/>
      <c r="FYL751" s="13"/>
      <c r="FYM751" s="13"/>
      <c r="FYN751" s="13"/>
      <c r="FYO751" s="13"/>
      <c r="FYP751" s="13"/>
      <c r="FYQ751" s="13"/>
      <c r="FYR751" s="13"/>
      <c r="FYS751" s="13"/>
      <c r="FYT751" s="13"/>
      <c r="FYU751" s="13"/>
      <c r="FYV751" s="13"/>
      <c r="FYW751" s="13"/>
      <c r="FYX751" s="13"/>
      <c r="FYY751" s="13"/>
      <c r="FYZ751" s="13"/>
      <c r="FZA751" s="13"/>
      <c r="FZB751" s="13"/>
      <c r="FZC751" s="13"/>
      <c r="FZD751" s="13"/>
      <c r="FZE751" s="13"/>
      <c r="FZF751" s="13"/>
      <c r="FZG751" s="13"/>
      <c r="FZH751" s="13"/>
      <c r="FZI751" s="13"/>
      <c r="FZJ751" s="13"/>
      <c r="FZK751" s="13"/>
      <c r="FZL751" s="13"/>
      <c r="FZM751" s="13"/>
      <c r="FZN751" s="13"/>
      <c r="FZO751" s="13"/>
      <c r="FZP751" s="13"/>
      <c r="FZQ751" s="13"/>
      <c r="FZR751" s="13"/>
      <c r="FZS751" s="13"/>
      <c r="FZT751" s="13"/>
      <c r="FZU751" s="13"/>
      <c r="FZV751" s="13"/>
      <c r="FZW751" s="13"/>
      <c r="FZX751" s="13"/>
      <c r="FZY751" s="13"/>
      <c r="FZZ751" s="13"/>
      <c r="GAA751" s="13"/>
      <c r="GAB751" s="13"/>
      <c r="GAC751" s="13"/>
      <c r="GAD751" s="13"/>
      <c r="GAE751" s="13"/>
      <c r="GAF751" s="13"/>
      <c r="GAG751" s="13"/>
      <c r="GAH751" s="13"/>
      <c r="GAI751" s="13"/>
      <c r="GAJ751" s="13"/>
      <c r="GAK751" s="13"/>
      <c r="GAL751" s="13"/>
      <c r="GAM751" s="13"/>
      <c r="GAN751" s="13"/>
      <c r="GAO751" s="13"/>
      <c r="GAP751" s="13"/>
      <c r="GAQ751" s="13"/>
      <c r="GAR751" s="13"/>
      <c r="GAS751" s="13"/>
      <c r="GAT751" s="13"/>
      <c r="GAU751" s="13"/>
      <c r="GAV751" s="13"/>
      <c r="GAW751" s="13"/>
      <c r="GAX751" s="13"/>
      <c r="GAY751" s="13"/>
      <c r="GAZ751" s="13"/>
      <c r="GBA751" s="13"/>
      <c r="GBB751" s="13"/>
      <c r="GBC751" s="13"/>
      <c r="GBD751" s="13"/>
      <c r="GBE751" s="13"/>
      <c r="GBF751" s="13"/>
      <c r="GBG751" s="13"/>
      <c r="GBH751" s="13"/>
      <c r="GBI751" s="13"/>
      <c r="GBJ751" s="13"/>
      <c r="GBK751" s="13"/>
      <c r="GBL751" s="13"/>
      <c r="GBM751" s="13"/>
      <c r="GBN751" s="13"/>
      <c r="GBO751" s="13"/>
      <c r="GBP751" s="13"/>
      <c r="GBQ751" s="13"/>
      <c r="GBR751" s="13"/>
      <c r="GBS751" s="13"/>
      <c r="GBT751" s="13"/>
      <c r="GBU751" s="13"/>
      <c r="GBV751" s="13"/>
      <c r="GBW751" s="13"/>
      <c r="GBX751" s="13"/>
      <c r="GBY751" s="13"/>
      <c r="GBZ751" s="13"/>
      <c r="GCA751" s="13"/>
      <c r="GCB751" s="13"/>
      <c r="GCC751" s="13"/>
      <c r="GCD751" s="13"/>
      <c r="GCE751" s="13"/>
      <c r="GCF751" s="13"/>
      <c r="GCG751" s="13"/>
      <c r="GCH751" s="13"/>
      <c r="GCI751" s="13"/>
      <c r="GCJ751" s="13"/>
      <c r="GCK751" s="13"/>
      <c r="GCL751" s="13"/>
      <c r="GCM751" s="13"/>
      <c r="GCN751" s="13"/>
      <c r="GCO751" s="13"/>
      <c r="GCP751" s="13"/>
      <c r="GCQ751" s="13"/>
      <c r="GCR751" s="13"/>
      <c r="GCS751" s="13"/>
      <c r="GCT751" s="13"/>
      <c r="GCU751" s="13"/>
      <c r="GCV751" s="13"/>
      <c r="GCW751" s="13"/>
      <c r="GCX751" s="13"/>
      <c r="GCY751" s="13"/>
      <c r="GCZ751" s="13"/>
      <c r="GDA751" s="13"/>
      <c r="GDB751" s="13"/>
      <c r="GDC751" s="13"/>
      <c r="GDD751" s="13"/>
      <c r="GDE751" s="13"/>
      <c r="GDF751" s="13"/>
      <c r="GDG751" s="13"/>
      <c r="GDH751" s="13"/>
      <c r="GDI751" s="13"/>
      <c r="GDJ751" s="13"/>
      <c r="GDK751" s="13"/>
      <c r="GDL751" s="13"/>
      <c r="GDM751" s="13"/>
      <c r="GDN751" s="13"/>
      <c r="GDO751" s="13"/>
      <c r="GDP751" s="13"/>
      <c r="GDQ751" s="13"/>
      <c r="GDR751" s="13"/>
      <c r="GDS751" s="13"/>
      <c r="GDT751" s="13"/>
      <c r="GDU751" s="13"/>
      <c r="GDV751" s="13"/>
      <c r="GDW751" s="13"/>
      <c r="GDX751" s="13"/>
    </row>
    <row r="752" spans="1:4860" s="14" customFormat="1" x14ac:dyDescent="0.25">
      <c r="A752" s="90">
        <v>747</v>
      </c>
      <c r="B752" s="28" t="s">
        <v>966</v>
      </c>
      <c r="C752" s="104" t="s">
        <v>942</v>
      </c>
      <c r="D752" s="28" t="s">
        <v>369</v>
      </c>
      <c r="E752" s="28" t="s">
        <v>198</v>
      </c>
      <c r="F752" s="29" t="s">
        <v>950</v>
      </c>
      <c r="G752" s="30">
        <v>12650</v>
      </c>
      <c r="H752" s="31">
        <v>0</v>
      </c>
      <c r="I752" s="32">
        <v>25</v>
      </c>
      <c r="J752" s="53">
        <v>363.06</v>
      </c>
      <c r="K752" s="54">
        <f t="shared" si="113"/>
        <v>898.14999999999986</v>
      </c>
      <c r="L752" s="54">
        <f t="shared" si="112"/>
        <v>139.15</v>
      </c>
      <c r="M752" s="53">
        <v>384.56</v>
      </c>
      <c r="N752" s="51">
        <f t="shared" si="111"/>
        <v>896.8850000000001</v>
      </c>
      <c r="O752" s="32"/>
      <c r="P752" s="51">
        <f t="shared" si="114"/>
        <v>747.62</v>
      </c>
      <c r="Q752" s="32">
        <f t="shared" si="115"/>
        <v>772.62</v>
      </c>
      <c r="R752" s="51">
        <f t="shared" si="116"/>
        <v>1934.1849999999999</v>
      </c>
      <c r="S752" s="51">
        <f t="shared" si="110"/>
        <v>11877.38</v>
      </c>
      <c r="T752" s="86" t="s">
        <v>45</v>
      </c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  <c r="AS752" s="13"/>
      <c r="AT752" s="13"/>
      <c r="AU752" s="13"/>
      <c r="AV752" s="13"/>
      <c r="AW752" s="13"/>
      <c r="AX752" s="13"/>
      <c r="AY752" s="13"/>
      <c r="AZ752" s="13"/>
      <c r="BA752" s="13"/>
      <c r="BB752" s="13"/>
      <c r="BC752" s="13"/>
      <c r="BD752" s="13"/>
      <c r="BE752" s="13"/>
      <c r="BF752" s="13"/>
      <c r="BG752" s="13"/>
      <c r="BH752" s="13"/>
      <c r="BI752" s="13"/>
      <c r="BJ752" s="13"/>
      <c r="BK752" s="13"/>
      <c r="BL752" s="13"/>
      <c r="BM752" s="13"/>
      <c r="BN752" s="13"/>
      <c r="BO752" s="13"/>
      <c r="BP752" s="13"/>
      <c r="BQ752" s="13"/>
      <c r="BR752" s="13"/>
      <c r="BS752" s="13"/>
      <c r="BT752" s="13"/>
      <c r="BU752" s="13"/>
      <c r="BV752" s="13"/>
      <c r="BW752" s="13"/>
      <c r="BX752" s="13"/>
      <c r="BY752" s="13"/>
      <c r="BZ752" s="13"/>
      <c r="CA752" s="13"/>
      <c r="CB752" s="13"/>
      <c r="CC752" s="13"/>
      <c r="CD752" s="13"/>
      <c r="CE752" s="13"/>
      <c r="CF752" s="13"/>
      <c r="CG752" s="13"/>
      <c r="CH752" s="13"/>
      <c r="CI752" s="13"/>
      <c r="CJ752" s="13"/>
      <c r="CK752" s="13"/>
      <c r="CL752" s="13"/>
      <c r="CM752" s="13"/>
      <c r="CN752" s="13"/>
      <c r="CO752" s="13"/>
      <c r="CP752" s="13"/>
      <c r="CQ752" s="13"/>
      <c r="CR752" s="13"/>
      <c r="CS752" s="13"/>
      <c r="CT752" s="13"/>
      <c r="CU752" s="13"/>
      <c r="CV752" s="13"/>
      <c r="CW752" s="13"/>
      <c r="CX752" s="13"/>
      <c r="CY752" s="13"/>
      <c r="CZ752" s="13"/>
      <c r="DA752" s="13"/>
      <c r="DB752" s="13"/>
      <c r="DC752" s="13"/>
      <c r="DD752" s="13"/>
      <c r="DE752" s="13"/>
      <c r="DF752" s="13"/>
      <c r="DG752" s="13"/>
      <c r="DH752" s="13"/>
      <c r="DI752" s="13"/>
      <c r="DJ752" s="13"/>
      <c r="DK752" s="13"/>
      <c r="DL752" s="13"/>
      <c r="DM752" s="13"/>
      <c r="DN752" s="13"/>
      <c r="DO752" s="13"/>
      <c r="DP752" s="13"/>
      <c r="DQ752" s="13"/>
      <c r="DR752" s="13"/>
      <c r="DS752" s="13"/>
      <c r="DT752" s="13"/>
      <c r="DU752" s="13"/>
      <c r="DV752" s="13"/>
      <c r="DW752" s="13"/>
      <c r="DX752" s="13"/>
      <c r="DY752" s="13"/>
      <c r="DZ752" s="13"/>
      <c r="EA752" s="13"/>
      <c r="EB752" s="13"/>
      <c r="EC752" s="13"/>
      <c r="ED752" s="13"/>
      <c r="EE752" s="13"/>
      <c r="EF752" s="13"/>
      <c r="EG752" s="13"/>
      <c r="EH752" s="13"/>
      <c r="EI752" s="13"/>
      <c r="EJ752" s="13"/>
      <c r="EK752" s="13"/>
      <c r="EL752" s="13"/>
      <c r="EM752" s="13"/>
      <c r="EN752" s="13"/>
      <c r="EO752" s="13"/>
      <c r="EP752" s="13"/>
      <c r="EQ752" s="13"/>
      <c r="ER752" s="13"/>
      <c r="ES752" s="13"/>
      <c r="ET752" s="13"/>
      <c r="EU752" s="13"/>
      <c r="EV752" s="13"/>
      <c r="EW752" s="13"/>
      <c r="EX752" s="13"/>
      <c r="EY752" s="13"/>
      <c r="EZ752" s="13"/>
      <c r="FA752" s="13"/>
      <c r="FB752" s="13"/>
      <c r="FC752" s="13"/>
      <c r="FD752" s="13"/>
      <c r="FE752" s="13"/>
      <c r="FF752" s="13"/>
      <c r="FG752" s="13"/>
      <c r="FH752" s="13"/>
      <c r="FI752" s="13"/>
      <c r="FJ752" s="13"/>
      <c r="FK752" s="13"/>
      <c r="FL752" s="13"/>
      <c r="FM752" s="13"/>
      <c r="FN752" s="13"/>
      <c r="FO752" s="13"/>
      <c r="FP752" s="13"/>
      <c r="FQ752" s="13"/>
      <c r="FR752" s="13"/>
      <c r="FS752" s="13"/>
      <c r="FT752" s="13"/>
      <c r="FU752" s="13"/>
      <c r="FV752" s="13"/>
      <c r="FW752" s="13"/>
      <c r="FX752" s="13"/>
      <c r="FY752" s="13"/>
      <c r="FZ752" s="13"/>
      <c r="GA752" s="13"/>
      <c r="GB752" s="13"/>
      <c r="GC752" s="13"/>
      <c r="GD752" s="13"/>
      <c r="GE752" s="13"/>
      <c r="GF752" s="13"/>
      <c r="GG752" s="13"/>
      <c r="GH752" s="13"/>
      <c r="GI752" s="13"/>
      <c r="GJ752" s="13"/>
      <c r="GK752" s="13"/>
      <c r="GL752" s="13"/>
      <c r="GM752" s="13"/>
      <c r="GN752" s="13"/>
      <c r="GO752" s="13"/>
      <c r="GP752" s="13"/>
      <c r="GQ752" s="13"/>
      <c r="GR752" s="13"/>
      <c r="GS752" s="13"/>
      <c r="GT752" s="13"/>
      <c r="GU752" s="13"/>
      <c r="GV752" s="13"/>
      <c r="GW752" s="13"/>
      <c r="GX752" s="13"/>
      <c r="GY752" s="13"/>
      <c r="GZ752" s="13"/>
      <c r="HA752" s="13"/>
      <c r="HB752" s="13"/>
      <c r="HC752" s="13"/>
      <c r="HD752" s="13"/>
      <c r="HE752" s="13"/>
      <c r="HF752" s="13"/>
      <c r="HG752" s="13"/>
      <c r="HH752" s="13"/>
      <c r="HI752" s="13"/>
      <c r="HJ752" s="13"/>
      <c r="HK752" s="13"/>
      <c r="HL752" s="13"/>
      <c r="HM752" s="13"/>
      <c r="HN752" s="13"/>
      <c r="HO752" s="13"/>
      <c r="HP752" s="13"/>
      <c r="HQ752" s="13"/>
      <c r="HR752" s="13"/>
      <c r="HS752" s="13"/>
      <c r="HT752" s="13"/>
      <c r="HU752" s="13"/>
      <c r="HV752" s="13"/>
      <c r="HW752" s="13"/>
      <c r="HX752" s="13"/>
      <c r="HY752" s="13"/>
      <c r="HZ752" s="13"/>
      <c r="IA752" s="13"/>
      <c r="IB752" s="13"/>
      <c r="IC752" s="13"/>
      <c r="ID752" s="13"/>
      <c r="IE752" s="13"/>
      <c r="IF752" s="13"/>
      <c r="IG752" s="13"/>
      <c r="IH752" s="13"/>
      <c r="II752" s="13"/>
      <c r="IJ752" s="13"/>
      <c r="IK752" s="13"/>
      <c r="IL752" s="13"/>
      <c r="IM752" s="13"/>
      <c r="IN752" s="13"/>
      <c r="IO752" s="13"/>
      <c r="IP752" s="13"/>
      <c r="IQ752" s="13"/>
      <c r="IR752" s="13"/>
      <c r="IS752" s="13"/>
      <c r="IT752" s="13"/>
      <c r="IU752" s="13"/>
      <c r="IV752" s="13"/>
      <c r="IW752" s="13"/>
      <c r="IX752" s="13"/>
      <c r="IY752" s="13"/>
      <c r="IZ752" s="13"/>
      <c r="JA752" s="13"/>
      <c r="JB752" s="13"/>
      <c r="JC752" s="13"/>
      <c r="JD752" s="13"/>
      <c r="JE752" s="13"/>
      <c r="JF752" s="13"/>
      <c r="JG752" s="13"/>
      <c r="JH752" s="13"/>
      <c r="JI752" s="13"/>
      <c r="JJ752" s="13"/>
      <c r="JK752" s="13"/>
      <c r="JL752" s="13"/>
      <c r="JM752" s="13"/>
      <c r="JN752" s="13"/>
      <c r="JO752" s="13"/>
      <c r="JP752" s="13"/>
      <c r="JQ752" s="13"/>
      <c r="JR752" s="13"/>
      <c r="JS752" s="13"/>
      <c r="JT752" s="13"/>
      <c r="JU752" s="13"/>
      <c r="JV752" s="13"/>
      <c r="JW752" s="13"/>
      <c r="JX752" s="13"/>
      <c r="JY752" s="13"/>
      <c r="JZ752" s="13"/>
      <c r="KA752" s="13"/>
      <c r="KB752" s="13"/>
      <c r="KC752" s="13"/>
      <c r="KD752" s="13"/>
      <c r="KE752" s="13"/>
      <c r="KF752" s="13"/>
      <c r="KG752" s="13"/>
      <c r="KH752" s="13"/>
      <c r="KI752" s="13"/>
      <c r="KJ752" s="13"/>
      <c r="KK752" s="13"/>
      <c r="KL752" s="13"/>
      <c r="KM752" s="13"/>
      <c r="KN752" s="13"/>
      <c r="KO752" s="13"/>
      <c r="KP752" s="13"/>
      <c r="KQ752" s="13"/>
      <c r="KR752" s="13"/>
      <c r="KS752" s="13"/>
      <c r="KT752" s="13"/>
      <c r="KU752" s="13"/>
      <c r="KV752" s="13"/>
      <c r="KW752" s="13"/>
      <c r="KX752" s="13"/>
      <c r="KY752" s="13"/>
      <c r="KZ752" s="13"/>
      <c r="LA752" s="13"/>
      <c r="LB752" s="13"/>
      <c r="LC752" s="13"/>
      <c r="LD752" s="13"/>
      <c r="LE752" s="13"/>
      <c r="LF752" s="13"/>
      <c r="LG752" s="13"/>
      <c r="LH752" s="13"/>
      <c r="LI752" s="13"/>
      <c r="LJ752" s="13"/>
      <c r="LK752" s="13"/>
      <c r="LL752" s="13"/>
      <c r="LM752" s="13"/>
      <c r="LN752" s="13"/>
      <c r="LO752" s="13"/>
      <c r="LP752" s="13"/>
      <c r="LQ752" s="13"/>
      <c r="LR752" s="13"/>
      <c r="LS752" s="13"/>
      <c r="LT752" s="13"/>
      <c r="LU752" s="13"/>
      <c r="LV752" s="13"/>
      <c r="LW752" s="13"/>
      <c r="LX752" s="13"/>
      <c r="LY752" s="13"/>
      <c r="LZ752" s="13"/>
      <c r="MA752" s="13"/>
      <c r="MB752" s="13"/>
      <c r="MC752" s="13"/>
      <c r="MD752" s="13"/>
      <c r="ME752" s="13"/>
      <c r="MF752" s="13"/>
      <c r="MG752" s="13"/>
      <c r="MH752" s="13"/>
      <c r="MI752" s="13"/>
      <c r="MJ752" s="13"/>
      <c r="MK752" s="13"/>
      <c r="ML752" s="13"/>
      <c r="MM752" s="13"/>
      <c r="MN752" s="13"/>
      <c r="MO752" s="13"/>
      <c r="MP752" s="13"/>
      <c r="MQ752" s="13"/>
      <c r="MR752" s="13"/>
      <c r="MS752" s="13"/>
      <c r="MT752" s="13"/>
      <c r="MU752" s="13"/>
      <c r="MV752" s="13"/>
      <c r="MW752" s="13"/>
      <c r="MX752" s="13"/>
      <c r="MY752" s="13"/>
      <c r="MZ752" s="13"/>
      <c r="NA752" s="13"/>
      <c r="NB752" s="13"/>
      <c r="NC752" s="13"/>
      <c r="ND752" s="13"/>
      <c r="NE752" s="13"/>
      <c r="NF752" s="13"/>
      <c r="NG752" s="13"/>
      <c r="NH752" s="13"/>
      <c r="NI752" s="13"/>
      <c r="NJ752" s="13"/>
      <c r="NK752" s="13"/>
      <c r="NL752" s="13"/>
      <c r="NM752" s="13"/>
      <c r="NN752" s="13"/>
      <c r="NO752" s="13"/>
      <c r="NP752" s="13"/>
      <c r="NQ752" s="13"/>
      <c r="NR752" s="13"/>
      <c r="NS752" s="13"/>
      <c r="NT752" s="13"/>
      <c r="NU752" s="13"/>
      <c r="NV752" s="13"/>
      <c r="NW752" s="13"/>
      <c r="NX752" s="13"/>
      <c r="NY752" s="13"/>
      <c r="NZ752" s="13"/>
      <c r="OA752" s="13"/>
      <c r="OB752" s="13"/>
      <c r="OC752" s="13"/>
      <c r="OD752" s="13"/>
      <c r="OE752" s="13"/>
      <c r="OF752" s="13"/>
      <c r="OG752" s="13"/>
      <c r="OH752" s="13"/>
      <c r="OI752" s="13"/>
      <c r="OJ752" s="13"/>
      <c r="OK752" s="13"/>
      <c r="OL752" s="13"/>
      <c r="OM752" s="13"/>
      <c r="ON752" s="13"/>
      <c r="OO752" s="13"/>
      <c r="OP752" s="13"/>
      <c r="OQ752" s="13"/>
      <c r="OR752" s="13"/>
      <c r="OS752" s="13"/>
      <c r="OT752" s="13"/>
      <c r="OU752" s="13"/>
      <c r="OV752" s="13"/>
      <c r="OW752" s="13"/>
      <c r="OX752" s="13"/>
      <c r="OY752" s="13"/>
      <c r="OZ752" s="13"/>
      <c r="PA752" s="13"/>
      <c r="PB752" s="13"/>
      <c r="PC752" s="13"/>
      <c r="PD752" s="13"/>
      <c r="PE752" s="13"/>
      <c r="PF752" s="13"/>
      <c r="PG752" s="13"/>
      <c r="PH752" s="13"/>
      <c r="PI752" s="13"/>
      <c r="PJ752" s="13"/>
      <c r="PK752" s="13"/>
      <c r="PL752" s="13"/>
      <c r="PM752" s="13"/>
      <c r="PN752" s="13"/>
      <c r="PO752" s="13"/>
      <c r="PP752" s="13"/>
      <c r="PQ752" s="13"/>
      <c r="PR752" s="13"/>
      <c r="PS752" s="13"/>
      <c r="PT752" s="13"/>
      <c r="PU752" s="13"/>
      <c r="PV752" s="13"/>
      <c r="PW752" s="13"/>
      <c r="PX752" s="13"/>
      <c r="PY752" s="13"/>
      <c r="PZ752" s="13"/>
      <c r="QA752" s="13"/>
      <c r="QB752" s="13"/>
      <c r="QC752" s="13"/>
      <c r="QD752" s="13"/>
      <c r="QE752" s="13"/>
      <c r="QF752" s="13"/>
      <c r="QG752" s="13"/>
      <c r="QH752" s="13"/>
      <c r="QI752" s="13"/>
      <c r="QJ752" s="13"/>
      <c r="QK752" s="13"/>
      <c r="QL752" s="13"/>
      <c r="QM752" s="13"/>
      <c r="QN752" s="13"/>
      <c r="QO752" s="13"/>
      <c r="QP752" s="13"/>
      <c r="QQ752" s="13"/>
      <c r="QR752" s="13"/>
      <c r="QS752" s="13"/>
      <c r="QT752" s="13"/>
      <c r="QU752" s="13"/>
      <c r="QV752" s="13"/>
      <c r="QW752" s="13"/>
      <c r="QX752" s="13"/>
      <c r="QY752" s="13"/>
      <c r="QZ752" s="13"/>
      <c r="RA752" s="13"/>
      <c r="RB752" s="13"/>
      <c r="RC752" s="13"/>
      <c r="RD752" s="13"/>
      <c r="RE752" s="13"/>
      <c r="RF752" s="13"/>
      <c r="RG752" s="13"/>
      <c r="RH752" s="13"/>
      <c r="RI752" s="13"/>
      <c r="RJ752" s="13"/>
      <c r="RK752" s="13"/>
      <c r="RL752" s="13"/>
      <c r="RM752" s="13"/>
      <c r="RN752" s="13"/>
      <c r="RO752" s="13"/>
      <c r="RP752" s="13"/>
      <c r="RQ752" s="13"/>
      <c r="RR752" s="13"/>
      <c r="RS752" s="13"/>
      <c r="RT752" s="13"/>
      <c r="RU752" s="13"/>
      <c r="RV752" s="13"/>
      <c r="RW752" s="13"/>
      <c r="RX752" s="13"/>
      <c r="RY752" s="13"/>
      <c r="RZ752" s="13"/>
      <c r="SA752" s="13"/>
      <c r="SB752" s="13"/>
      <c r="SC752" s="13"/>
      <c r="SD752" s="13"/>
      <c r="SE752" s="13"/>
      <c r="SF752" s="13"/>
      <c r="SG752" s="13"/>
      <c r="SH752" s="13"/>
      <c r="SI752" s="13"/>
      <c r="SJ752" s="13"/>
      <c r="SK752" s="13"/>
      <c r="SL752" s="13"/>
      <c r="SM752" s="13"/>
      <c r="SN752" s="13"/>
      <c r="SO752" s="13"/>
      <c r="SP752" s="13"/>
      <c r="SQ752" s="13"/>
      <c r="SR752" s="13"/>
      <c r="SS752" s="13"/>
      <c r="ST752" s="13"/>
      <c r="SU752" s="13"/>
      <c r="SV752" s="13"/>
      <c r="SW752" s="13"/>
      <c r="SX752" s="13"/>
      <c r="SY752" s="13"/>
      <c r="SZ752" s="13"/>
      <c r="TA752" s="13"/>
      <c r="TB752" s="13"/>
      <c r="TC752" s="13"/>
      <c r="TD752" s="13"/>
      <c r="TE752" s="13"/>
      <c r="TF752" s="13"/>
      <c r="TG752" s="13"/>
      <c r="TH752" s="13"/>
      <c r="TI752" s="13"/>
      <c r="TJ752" s="13"/>
      <c r="TK752" s="13"/>
      <c r="TL752" s="13"/>
      <c r="TM752" s="13"/>
      <c r="TN752" s="13"/>
      <c r="TO752" s="13"/>
      <c r="TP752" s="13"/>
      <c r="TQ752" s="13"/>
      <c r="TR752" s="13"/>
      <c r="TS752" s="13"/>
      <c r="TT752" s="13"/>
      <c r="TU752" s="13"/>
      <c r="TV752" s="13"/>
      <c r="TW752" s="13"/>
      <c r="TX752" s="13"/>
      <c r="TY752" s="13"/>
      <c r="TZ752" s="13"/>
      <c r="UA752" s="13"/>
      <c r="UB752" s="13"/>
      <c r="UC752" s="13"/>
      <c r="UD752" s="13"/>
      <c r="UE752" s="13"/>
      <c r="UF752" s="13"/>
      <c r="UG752" s="13"/>
      <c r="UH752" s="13"/>
      <c r="UI752" s="13"/>
      <c r="UJ752" s="13"/>
      <c r="UK752" s="13"/>
      <c r="UL752" s="13"/>
      <c r="UM752" s="13"/>
      <c r="UN752" s="13"/>
      <c r="UO752" s="13"/>
      <c r="UP752" s="13"/>
      <c r="UQ752" s="13"/>
      <c r="UR752" s="13"/>
      <c r="US752" s="13"/>
      <c r="UT752" s="13"/>
      <c r="UU752" s="13"/>
      <c r="UV752" s="13"/>
      <c r="UW752" s="13"/>
      <c r="UX752" s="13"/>
      <c r="UY752" s="13"/>
      <c r="UZ752" s="13"/>
      <c r="VA752" s="13"/>
      <c r="VB752" s="13"/>
      <c r="VC752" s="13"/>
      <c r="VD752" s="13"/>
      <c r="VE752" s="13"/>
      <c r="VF752" s="13"/>
      <c r="VG752" s="13"/>
      <c r="VH752" s="13"/>
      <c r="VI752" s="13"/>
      <c r="VJ752" s="13"/>
      <c r="VK752" s="13"/>
      <c r="VL752" s="13"/>
      <c r="VM752" s="13"/>
      <c r="VN752" s="13"/>
      <c r="VO752" s="13"/>
      <c r="VP752" s="13"/>
      <c r="VQ752" s="13"/>
      <c r="VR752" s="13"/>
      <c r="VS752" s="13"/>
      <c r="VT752" s="13"/>
      <c r="VU752" s="13"/>
      <c r="VV752" s="13"/>
      <c r="VW752" s="13"/>
      <c r="VX752" s="13"/>
      <c r="VY752" s="13"/>
      <c r="VZ752" s="13"/>
      <c r="WA752" s="13"/>
      <c r="WB752" s="13"/>
      <c r="WC752" s="13"/>
      <c r="WD752" s="13"/>
      <c r="WE752" s="13"/>
      <c r="WF752" s="13"/>
      <c r="WG752" s="13"/>
      <c r="WH752" s="13"/>
      <c r="WI752" s="13"/>
      <c r="WJ752" s="13"/>
      <c r="WK752" s="13"/>
      <c r="WL752" s="13"/>
      <c r="WM752" s="13"/>
      <c r="WN752" s="13"/>
      <c r="WO752" s="13"/>
      <c r="WP752" s="13"/>
      <c r="WQ752" s="13"/>
      <c r="WR752" s="13"/>
      <c r="WS752" s="13"/>
      <c r="WT752" s="13"/>
      <c r="WU752" s="13"/>
      <c r="WV752" s="13"/>
      <c r="WW752" s="13"/>
      <c r="WX752" s="13"/>
      <c r="WY752" s="13"/>
      <c r="WZ752" s="13"/>
      <c r="XA752" s="13"/>
      <c r="XB752" s="13"/>
      <c r="XC752" s="13"/>
      <c r="XD752" s="13"/>
      <c r="XE752" s="13"/>
      <c r="XF752" s="13"/>
      <c r="XG752" s="13"/>
      <c r="XH752" s="13"/>
      <c r="XI752" s="13"/>
      <c r="XJ752" s="13"/>
      <c r="XK752" s="13"/>
      <c r="XL752" s="13"/>
      <c r="XM752" s="13"/>
      <c r="XN752" s="13"/>
      <c r="XO752" s="13"/>
      <c r="XP752" s="13"/>
      <c r="XQ752" s="13"/>
      <c r="XR752" s="13"/>
      <c r="XS752" s="13"/>
      <c r="XT752" s="13"/>
      <c r="XU752" s="13"/>
      <c r="XV752" s="13"/>
      <c r="XW752" s="13"/>
      <c r="XX752" s="13"/>
      <c r="XY752" s="13"/>
      <c r="XZ752" s="13"/>
      <c r="YA752" s="13"/>
      <c r="YB752" s="13"/>
      <c r="YC752" s="13"/>
      <c r="YD752" s="13"/>
      <c r="YE752" s="13"/>
      <c r="YF752" s="13"/>
      <c r="YG752" s="13"/>
      <c r="YH752" s="13"/>
      <c r="YI752" s="13"/>
      <c r="YJ752" s="13"/>
      <c r="YK752" s="13"/>
      <c r="YL752" s="13"/>
      <c r="YM752" s="13"/>
      <c r="YN752" s="13"/>
      <c r="YO752" s="13"/>
      <c r="YP752" s="13"/>
      <c r="YQ752" s="13"/>
      <c r="YR752" s="13"/>
      <c r="YS752" s="13"/>
      <c r="YT752" s="13"/>
      <c r="YU752" s="13"/>
      <c r="YV752" s="13"/>
      <c r="YW752" s="13"/>
      <c r="YX752" s="13"/>
      <c r="YY752" s="13"/>
      <c r="YZ752" s="13"/>
      <c r="ZA752" s="13"/>
      <c r="ZB752" s="13"/>
      <c r="ZC752" s="13"/>
      <c r="ZD752" s="13"/>
      <c r="ZE752" s="13"/>
      <c r="ZF752" s="13"/>
      <c r="ZG752" s="13"/>
      <c r="ZH752" s="13"/>
      <c r="ZI752" s="13"/>
      <c r="ZJ752" s="13"/>
      <c r="ZK752" s="13"/>
      <c r="ZL752" s="13"/>
      <c r="ZM752" s="13"/>
      <c r="ZN752" s="13"/>
      <c r="ZO752" s="13"/>
      <c r="ZP752" s="13"/>
      <c r="ZQ752" s="13"/>
      <c r="ZR752" s="13"/>
      <c r="ZS752" s="13"/>
      <c r="ZT752" s="13"/>
      <c r="ZU752" s="13"/>
      <c r="ZV752" s="13"/>
      <c r="ZW752" s="13"/>
      <c r="ZX752" s="13"/>
      <c r="ZY752" s="13"/>
      <c r="ZZ752" s="13"/>
      <c r="AAA752" s="13"/>
      <c r="AAB752" s="13"/>
      <c r="AAC752" s="13"/>
      <c r="AAD752" s="13"/>
      <c r="AAE752" s="13"/>
      <c r="AAF752" s="13"/>
      <c r="AAG752" s="13"/>
      <c r="AAH752" s="13"/>
      <c r="AAI752" s="13"/>
      <c r="AAJ752" s="13"/>
      <c r="AAK752" s="13"/>
      <c r="AAL752" s="13"/>
      <c r="AAM752" s="13"/>
      <c r="AAN752" s="13"/>
      <c r="AAO752" s="13"/>
      <c r="AAP752" s="13"/>
      <c r="AAQ752" s="13"/>
      <c r="AAR752" s="13"/>
      <c r="AAS752" s="13"/>
      <c r="AAT752" s="13"/>
      <c r="AAU752" s="13"/>
      <c r="AAV752" s="13"/>
      <c r="AAW752" s="13"/>
      <c r="AAX752" s="13"/>
      <c r="AAY752" s="13"/>
      <c r="AAZ752" s="13"/>
      <c r="ABA752" s="13"/>
      <c r="ABB752" s="13"/>
      <c r="ABC752" s="13"/>
      <c r="ABD752" s="13"/>
      <c r="ABE752" s="13"/>
      <c r="ABF752" s="13"/>
      <c r="ABG752" s="13"/>
      <c r="ABH752" s="13"/>
      <c r="ABI752" s="13"/>
      <c r="ABJ752" s="13"/>
      <c r="ABK752" s="13"/>
      <c r="ABL752" s="13"/>
      <c r="ABM752" s="13"/>
      <c r="ABN752" s="13"/>
      <c r="ABO752" s="13"/>
      <c r="ABP752" s="13"/>
      <c r="ABQ752" s="13"/>
      <c r="ABR752" s="13"/>
      <c r="ABS752" s="13"/>
      <c r="ABT752" s="13"/>
      <c r="ABU752" s="13"/>
      <c r="ABV752" s="13"/>
      <c r="ABW752" s="13"/>
      <c r="ABX752" s="13"/>
      <c r="ABY752" s="13"/>
      <c r="ABZ752" s="13"/>
      <c r="ACA752" s="13"/>
      <c r="ACB752" s="13"/>
      <c r="ACC752" s="13"/>
      <c r="ACD752" s="13"/>
      <c r="ACE752" s="13"/>
      <c r="ACF752" s="13"/>
      <c r="ACG752" s="13"/>
      <c r="ACH752" s="13"/>
      <c r="ACI752" s="13"/>
      <c r="ACJ752" s="13"/>
      <c r="ACK752" s="13"/>
      <c r="ACL752" s="13"/>
      <c r="ACM752" s="13"/>
      <c r="ACN752" s="13"/>
      <c r="ACO752" s="13"/>
      <c r="ACP752" s="13"/>
      <c r="ACQ752" s="13"/>
      <c r="ACR752" s="13"/>
      <c r="ACS752" s="13"/>
      <c r="ACT752" s="13"/>
      <c r="ACU752" s="13"/>
      <c r="ACV752" s="13"/>
      <c r="ACW752" s="13"/>
      <c r="ACX752" s="13"/>
      <c r="ACY752" s="13"/>
      <c r="ACZ752" s="13"/>
      <c r="ADA752" s="13"/>
      <c r="ADB752" s="13"/>
      <c r="ADC752" s="13"/>
      <c r="ADD752" s="13"/>
      <c r="ADE752" s="13"/>
      <c r="ADF752" s="13"/>
      <c r="ADG752" s="13"/>
      <c r="ADH752" s="13"/>
      <c r="ADI752" s="13"/>
      <c r="ADJ752" s="13"/>
      <c r="ADK752" s="13"/>
      <c r="ADL752" s="13"/>
      <c r="ADM752" s="13"/>
      <c r="ADN752" s="13"/>
      <c r="ADO752" s="13"/>
      <c r="ADP752" s="13"/>
      <c r="ADQ752" s="13"/>
      <c r="ADR752" s="13"/>
      <c r="ADS752" s="13"/>
      <c r="ADT752" s="13"/>
      <c r="ADU752" s="13"/>
      <c r="ADV752" s="13"/>
      <c r="ADW752" s="13"/>
      <c r="ADX752" s="13"/>
      <c r="ADY752" s="13"/>
      <c r="ADZ752" s="13"/>
      <c r="AEA752" s="13"/>
      <c r="AEB752" s="13"/>
      <c r="AEC752" s="13"/>
      <c r="AED752" s="13"/>
      <c r="AEE752" s="13"/>
      <c r="AEF752" s="13"/>
      <c r="AEG752" s="13"/>
      <c r="AEH752" s="13"/>
      <c r="AEI752" s="13"/>
      <c r="AEJ752" s="13"/>
      <c r="AEK752" s="13"/>
      <c r="AEL752" s="13"/>
      <c r="AEM752" s="13"/>
      <c r="AEN752" s="13"/>
      <c r="AEO752" s="13"/>
      <c r="AEP752" s="13"/>
      <c r="AEQ752" s="13"/>
      <c r="AER752" s="13"/>
      <c r="AES752" s="13"/>
      <c r="AET752" s="13"/>
      <c r="AEU752" s="13"/>
      <c r="AEV752" s="13"/>
      <c r="AEW752" s="13"/>
      <c r="AEX752" s="13"/>
      <c r="AEY752" s="13"/>
      <c r="AEZ752" s="13"/>
      <c r="AFA752" s="13"/>
      <c r="AFB752" s="13"/>
      <c r="AFC752" s="13"/>
      <c r="AFD752" s="13"/>
      <c r="AFE752" s="13"/>
      <c r="AFF752" s="13"/>
      <c r="AFG752" s="13"/>
      <c r="AFH752" s="13"/>
      <c r="AFI752" s="13"/>
      <c r="AFJ752" s="13"/>
      <c r="AFK752" s="13"/>
      <c r="AFL752" s="13"/>
      <c r="AFM752" s="13"/>
      <c r="AFN752" s="13"/>
      <c r="AFO752" s="13"/>
      <c r="AFP752" s="13"/>
      <c r="AFQ752" s="13"/>
      <c r="AFR752" s="13"/>
      <c r="AFS752" s="13"/>
      <c r="AFT752" s="13"/>
      <c r="AFU752" s="13"/>
      <c r="AFV752" s="13"/>
      <c r="AFW752" s="13"/>
      <c r="AFX752" s="13"/>
      <c r="AFY752" s="13"/>
      <c r="AFZ752" s="13"/>
      <c r="AGA752" s="13"/>
      <c r="AGB752" s="13"/>
      <c r="AGC752" s="13"/>
      <c r="AGD752" s="13"/>
      <c r="AGE752" s="13"/>
      <c r="AGF752" s="13"/>
      <c r="AGG752" s="13"/>
      <c r="AGH752" s="13"/>
      <c r="AGI752" s="13"/>
      <c r="AGJ752" s="13"/>
      <c r="AGK752" s="13"/>
      <c r="AGL752" s="13"/>
      <c r="AGM752" s="13"/>
      <c r="AGN752" s="13"/>
      <c r="AGO752" s="13"/>
      <c r="AGP752" s="13"/>
      <c r="AGQ752" s="13"/>
      <c r="AGR752" s="13"/>
      <c r="AGS752" s="13"/>
      <c r="AGT752" s="13"/>
      <c r="AGU752" s="13"/>
      <c r="AGV752" s="13"/>
      <c r="AGW752" s="13"/>
      <c r="AGX752" s="13"/>
      <c r="AGY752" s="13"/>
      <c r="AGZ752" s="13"/>
      <c r="AHA752" s="13"/>
      <c r="AHB752" s="13"/>
      <c r="AHC752" s="13"/>
      <c r="AHD752" s="13"/>
      <c r="AHE752" s="13"/>
      <c r="AHF752" s="13"/>
      <c r="AHG752" s="13"/>
      <c r="AHH752" s="13"/>
      <c r="AHI752" s="13"/>
      <c r="AHJ752" s="13"/>
      <c r="AHK752" s="13"/>
      <c r="AHL752" s="13"/>
      <c r="AHM752" s="13"/>
      <c r="AHN752" s="13"/>
      <c r="AHO752" s="13"/>
      <c r="AHP752" s="13"/>
      <c r="AHQ752" s="13"/>
      <c r="AHR752" s="13"/>
      <c r="AHS752" s="13"/>
      <c r="AHT752" s="13"/>
      <c r="AHU752" s="13"/>
      <c r="AHV752" s="13"/>
      <c r="AHW752" s="13"/>
      <c r="AHX752" s="13"/>
      <c r="AHY752" s="13"/>
      <c r="AHZ752" s="13"/>
      <c r="AIA752" s="13"/>
      <c r="AIB752" s="13"/>
      <c r="AIC752" s="13"/>
      <c r="AID752" s="13"/>
      <c r="AIE752" s="13"/>
      <c r="AIF752" s="13"/>
      <c r="AIG752" s="13"/>
      <c r="AIH752" s="13"/>
      <c r="AII752" s="13"/>
      <c r="AIJ752" s="13"/>
      <c r="AIK752" s="13"/>
      <c r="AIL752" s="13"/>
      <c r="AIM752" s="13"/>
      <c r="AIN752" s="13"/>
      <c r="AIO752" s="13"/>
      <c r="AIP752" s="13"/>
      <c r="AIQ752" s="13"/>
      <c r="AIR752" s="13"/>
      <c r="AIS752" s="13"/>
      <c r="AIT752" s="13"/>
      <c r="AIU752" s="13"/>
      <c r="AIV752" s="13"/>
      <c r="AIW752" s="13"/>
      <c r="AIX752" s="13"/>
      <c r="AIY752" s="13"/>
      <c r="AIZ752" s="13"/>
      <c r="AJA752" s="13"/>
      <c r="AJB752" s="13"/>
      <c r="AJC752" s="13"/>
      <c r="AJD752" s="13"/>
      <c r="AJE752" s="13"/>
      <c r="AJF752" s="13"/>
      <c r="AJG752" s="13"/>
      <c r="AJH752" s="13"/>
      <c r="AJI752" s="13"/>
      <c r="AJJ752" s="13"/>
      <c r="AJK752" s="13"/>
      <c r="AJL752" s="13"/>
      <c r="AJM752" s="13"/>
      <c r="AJN752" s="13"/>
      <c r="AJO752" s="13"/>
      <c r="AJP752" s="13"/>
      <c r="AJQ752" s="13"/>
      <c r="AJR752" s="13"/>
      <c r="AJS752" s="13"/>
      <c r="AJT752" s="13"/>
      <c r="AJU752" s="13"/>
      <c r="AJV752" s="13"/>
      <c r="AJW752" s="13"/>
      <c r="AJX752" s="13"/>
      <c r="AJY752" s="13"/>
      <c r="AJZ752" s="13"/>
      <c r="AKA752" s="13"/>
      <c r="AKB752" s="13"/>
      <c r="AKC752" s="13"/>
      <c r="AKD752" s="13"/>
      <c r="AKE752" s="13"/>
      <c r="AKF752" s="13"/>
      <c r="AKG752" s="13"/>
      <c r="AKH752" s="13"/>
      <c r="AKI752" s="13"/>
      <c r="AKJ752" s="13"/>
      <c r="AKK752" s="13"/>
      <c r="AKL752" s="13"/>
      <c r="AKM752" s="13"/>
      <c r="AKN752" s="13"/>
      <c r="AKO752" s="13"/>
      <c r="AKP752" s="13"/>
      <c r="AKQ752" s="13"/>
      <c r="AKR752" s="13"/>
      <c r="AKS752" s="13"/>
      <c r="AKT752" s="13"/>
      <c r="AKU752" s="13"/>
      <c r="AKV752" s="13"/>
      <c r="AKW752" s="13"/>
      <c r="AKX752" s="13"/>
      <c r="AKY752" s="13"/>
      <c r="AKZ752" s="13"/>
      <c r="ALA752" s="13"/>
      <c r="ALB752" s="13"/>
      <c r="ALC752" s="13"/>
      <c r="ALD752" s="13"/>
      <c r="ALE752" s="13"/>
      <c r="ALF752" s="13"/>
      <c r="ALG752" s="13"/>
      <c r="ALH752" s="13"/>
      <c r="ALI752" s="13"/>
      <c r="ALJ752" s="13"/>
      <c r="ALK752" s="13"/>
      <c r="ALL752" s="13"/>
      <c r="ALM752" s="13"/>
      <c r="ALN752" s="13"/>
      <c r="ALO752" s="13"/>
      <c r="ALP752" s="13"/>
      <c r="ALQ752" s="13"/>
      <c r="ALR752" s="13"/>
      <c r="ALS752" s="13"/>
      <c r="ALT752" s="13"/>
      <c r="ALU752" s="13"/>
      <c r="ALV752" s="13"/>
      <c r="ALW752" s="13"/>
      <c r="ALX752" s="13"/>
      <c r="ALY752" s="13"/>
      <c r="ALZ752" s="13"/>
      <c r="AMA752" s="13"/>
      <c r="AMB752" s="13"/>
      <c r="AMC752" s="13"/>
      <c r="AMD752" s="13"/>
      <c r="AME752" s="13"/>
      <c r="AMF752" s="13"/>
      <c r="AMG752" s="13"/>
      <c r="AMH752" s="13"/>
      <c r="AMI752" s="13"/>
      <c r="AMJ752" s="13"/>
      <c r="AMK752" s="13"/>
      <c r="AML752" s="13"/>
      <c r="AMM752" s="13"/>
      <c r="AMN752" s="13"/>
      <c r="AMO752" s="13"/>
      <c r="AMP752" s="13"/>
      <c r="AMQ752" s="13"/>
      <c r="AMR752" s="13"/>
      <c r="AMS752" s="13"/>
      <c r="AMT752" s="13"/>
      <c r="AMU752" s="13"/>
      <c r="AMV752" s="13"/>
      <c r="AMW752" s="13"/>
      <c r="AMX752" s="13"/>
      <c r="AMY752" s="13"/>
      <c r="AMZ752" s="13"/>
      <c r="ANA752" s="13"/>
      <c r="ANB752" s="13"/>
      <c r="ANC752" s="13"/>
      <c r="AND752" s="13"/>
      <c r="ANE752" s="13"/>
      <c r="ANF752" s="13"/>
      <c r="ANG752" s="13"/>
      <c r="ANH752" s="13"/>
      <c r="ANI752" s="13"/>
      <c r="ANJ752" s="13"/>
      <c r="ANK752" s="13"/>
      <c r="ANL752" s="13"/>
      <c r="ANM752" s="13"/>
      <c r="ANN752" s="13"/>
      <c r="ANO752" s="13"/>
      <c r="ANP752" s="13"/>
      <c r="ANQ752" s="13"/>
      <c r="ANR752" s="13"/>
      <c r="ANS752" s="13"/>
      <c r="ANT752" s="13"/>
      <c r="ANU752" s="13"/>
      <c r="ANV752" s="13"/>
      <c r="ANW752" s="13"/>
      <c r="ANX752" s="13"/>
      <c r="ANY752" s="13"/>
      <c r="ANZ752" s="13"/>
      <c r="AOA752" s="13"/>
      <c r="AOB752" s="13"/>
      <c r="AOC752" s="13"/>
      <c r="AOD752" s="13"/>
      <c r="AOE752" s="13"/>
      <c r="AOF752" s="13"/>
      <c r="AOG752" s="13"/>
      <c r="AOH752" s="13"/>
      <c r="AOI752" s="13"/>
      <c r="AOJ752" s="13"/>
      <c r="AOK752" s="13"/>
      <c r="AOL752" s="13"/>
      <c r="AOM752" s="13"/>
      <c r="AON752" s="13"/>
      <c r="AOO752" s="13"/>
      <c r="AOP752" s="13"/>
      <c r="AOQ752" s="13"/>
      <c r="AOR752" s="13"/>
      <c r="AOS752" s="13"/>
      <c r="AOT752" s="13"/>
      <c r="AOU752" s="13"/>
      <c r="AOV752" s="13"/>
      <c r="AOW752" s="13"/>
      <c r="AOX752" s="13"/>
      <c r="AOY752" s="13"/>
      <c r="AOZ752" s="13"/>
      <c r="APA752" s="13"/>
      <c r="APB752" s="13"/>
      <c r="APC752" s="13"/>
      <c r="APD752" s="13"/>
      <c r="APE752" s="13"/>
      <c r="APF752" s="13"/>
      <c r="APG752" s="13"/>
      <c r="APH752" s="13"/>
      <c r="API752" s="13"/>
      <c r="APJ752" s="13"/>
      <c r="APK752" s="13"/>
      <c r="APL752" s="13"/>
      <c r="APM752" s="13"/>
      <c r="APN752" s="13"/>
      <c r="APO752" s="13"/>
      <c r="APP752" s="13"/>
      <c r="APQ752" s="13"/>
      <c r="APR752" s="13"/>
      <c r="APS752" s="13"/>
      <c r="APT752" s="13"/>
      <c r="APU752" s="13"/>
      <c r="APV752" s="13"/>
      <c r="APW752" s="13"/>
      <c r="APX752" s="13"/>
      <c r="APY752" s="13"/>
      <c r="APZ752" s="13"/>
      <c r="AQA752" s="13"/>
      <c r="AQB752" s="13"/>
      <c r="AQC752" s="13"/>
      <c r="AQD752" s="13"/>
      <c r="AQE752" s="13"/>
      <c r="AQF752" s="13"/>
      <c r="AQG752" s="13"/>
      <c r="AQH752" s="13"/>
      <c r="AQI752" s="13"/>
      <c r="AQJ752" s="13"/>
      <c r="AQK752" s="13"/>
      <c r="AQL752" s="13"/>
      <c r="AQM752" s="13"/>
      <c r="AQN752" s="13"/>
      <c r="AQO752" s="13"/>
      <c r="AQP752" s="13"/>
      <c r="AQQ752" s="13"/>
      <c r="AQR752" s="13"/>
      <c r="AQS752" s="13"/>
      <c r="AQT752" s="13"/>
      <c r="AQU752" s="13"/>
      <c r="AQV752" s="13"/>
      <c r="AQW752" s="13"/>
      <c r="AQX752" s="13"/>
      <c r="AQY752" s="13"/>
      <c r="AQZ752" s="13"/>
      <c r="ARA752" s="13"/>
      <c r="ARB752" s="13"/>
      <c r="ARC752" s="13"/>
      <c r="ARD752" s="13"/>
      <c r="ARE752" s="13"/>
      <c r="ARF752" s="13"/>
      <c r="ARG752" s="13"/>
      <c r="ARH752" s="13"/>
      <c r="ARI752" s="13"/>
      <c r="ARJ752" s="13"/>
      <c r="ARK752" s="13"/>
      <c r="ARL752" s="13"/>
      <c r="ARM752" s="13"/>
      <c r="ARN752" s="13"/>
      <c r="ARO752" s="13"/>
      <c r="ARP752" s="13"/>
      <c r="ARQ752" s="13"/>
      <c r="ARR752" s="13"/>
      <c r="ARS752" s="13"/>
      <c r="ART752" s="13"/>
      <c r="ARU752" s="13"/>
      <c r="ARV752" s="13"/>
      <c r="ARW752" s="13"/>
      <c r="ARX752" s="13"/>
      <c r="ARY752" s="13"/>
      <c r="ARZ752" s="13"/>
      <c r="ASA752" s="13"/>
      <c r="ASB752" s="13"/>
      <c r="ASC752" s="13"/>
      <c r="ASD752" s="13"/>
      <c r="ASE752" s="13"/>
      <c r="ASF752" s="13"/>
      <c r="ASG752" s="13"/>
      <c r="ASH752" s="13"/>
      <c r="ASI752" s="13"/>
      <c r="ASJ752" s="13"/>
      <c r="ASK752" s="13"/>
      <c r="ASL752" s="13"/>
      <c r="ASM752" s="13"/>
      <c r="ASN752" s="13"/>
      <c r="ASO752" s="13"/>
      <c r="ASP752" s="13"/>
      <c r="ASQ752" s="13"/>
      <c r="ASR752" s="13"/>
      <c r="ASS752" s="13"/>
      <c r="AST752" s="13"/>
      <c r="ASU752" s="13"/>
      <c r="ASV752" s="13"/>
      <c r="ASW752" s="13"/>
      <c r="ASX752" s="13"/>
      <c r="ASY752" s="13"/>
      <c r="ASZ752" s="13"/>
      <c r="ATA752" s="13"/>
      <c r="ATB752" s="13"/>
      <c r="ATC752" s="13"/>
      <c r="ATD752" s="13"/>
      <c r="ATE752" s="13"/>
      <c r="ATF752" s="13"/>
      <c r="ATG752" s="13"/>
      <c r="ATH752" s="13"/>
      <c r="ATI752" s="13"/>
      <c r="ATJ752" s="13"/>
      <c r="ATK752" s="13"/>
      <c r="ATL752" s="13"/>
      <c r="ATM752" s="13"/>
      <c r="ATN752" s="13"/>
      <c r="ATO752" s="13"/>
      <c r="ATP752" s="13"/>
      <c r="ATQ752" s="13"/>
      <c r="ATR752" s="13"/>
      <c r="ATS752" s="13"/>
      <c r="ATT752" s="13"/>
      <c r="ATU752" s="13"/>
      <c r="ATV752" s="13"/>
      <c r="ATW752" s="13"/>
      <c r="ATX752" s="13"/>
      <c r="ATY752" s="13"/>
      <c r="ATZ752" s="13"/>
      <c r="AUA752" s="13"/>
      <c r="AUB752" s="13"/>
      <c r="AUC752" s="13"/>
      <c r="AUD752" s="13"/>
      <c r="AUE752" s="13"/>
      <c r="AUF752" s="13"/>
      <c r="AUG752" s="13"/>
      <c r="AUH752" s="13"/>
      <c r="AUI752" s="13"/>
      <c r="AUJ752" s="13"/>
      <c r="AUK752" s="13"/>
      <c r="AUL752" s="13"/>
      <c r="AUM752" s="13"/>
      <c r="AUN752" s="13"/>
      <c r="AUO752" s="13"/>
      <c r="AUP752" s="13"/>
      <c r="AUQ752" s="13"/>
      <c r="AUR752" s="13"/>
      <c r="AUS752" s="13"/>
      <c r="AUT752" s="13"/>
      <c r="AUU752" s="13"/>
      <c r="AUV752" s="13"/>
      <c r="AUW752" s="13"/>
      <c r="AUX752" s="13"/>
      <c r="AUY752" s="13"/>
      <c r="AUZ752" s="13"/>
      <c r="AVA752" s="13"/>
      <c r="AVB752" s="13"/>
      <c r="AVC752" s="13"/>
      <c r="AVD752" s="13"/>
      <c r="AVE752" s="13"/>
      <c r="AVF752" s="13"/>
      <c r="AVG752" s="13"/>
      <c r="AVH752" s="13"/>
      <c r="AVI752" s="13"/>
      <c r="AVJ752" s="13"/>
      <c r="AVK752" s="13"/>
      <c r="AVL752" s="13"/>
      <c r="AVM752" s="13"/>
      <c r="AVN752" s="13"/>
      <c r="AVO752" s="13"/>
      <c r="AVP752" s="13"/>
      <c r="AVQ752" s="13"/>
      <c r="AVR752" s="13"/>
      <c r="AVS752" s="13"/>
      <c r="AVT752" s="13"/>
      <c r="AVU752" s="13"/>
      <c r="AVV752" s="13"/>
      <c r="AVW752" s="13"/>
      <c r="AVX752" s="13"/>
      <c r="AVY752" s="13"/>
      <c r="AVZ752" s="13"/>
      <c r="AWA752" s="13"/>
      <c r="AWB752" s="13"/>
      <c r="AWC752" s="13"/>
      <c r="AWD752" s="13"/>
      <c r="AWE752" s="13"/>
      <c r="AWF752" s="13"/>
      <c r="AWG752" s="13"/>
      <c r="AWH752" s="13"/>
      <c r="AWI752" s="13"/>
      <c r="AWJ752" s="13"/>
      <c r="AWK752" s="13"/>
      <c r="AWL752" s="13"/>
      <c r="AWM752" s="13"/>
      <c r="AWN752" s="13"/>
      <c r="AWO752" s="13"/>
      <c r="AWP752" s="13"/>
      <c r="AWQ752" s="13"/>
      <c r="AWR752" s="13"/>
      <c r="AWS752" s="13"/>
      <c r="AWT752" s="13"/>
      <c r="AWU752" s="13"/>
      <c r="AWV752" s="13"/>
      <c r="AWW752" s="13"/>
      <c r="AWX752" s="13"/>
      <c r="AWY752" s="13"/>
      <c r="AWZ752" s="13"/>
      <c r="AXA752" s="13"/>
      <c r="AXB752" s="13"/>
      <c r="AXC752" s="13"/>
      <c r="AXD752" s="13"/>
      <c r="AXE752" s="13"/>
      <c r="AXF752" s="13"/>
      <c r="AXG752" s="13"/>
      <c r="AXH752" s="13"/>
      <c r="AXI752" s="13"/>
      <c r="AXJ752" s="13"/>
      <c r="AXK752" s="13"/>
      <c r="AXL752" s="13"/>
      <c r="AXM752" s="13"/>
      <c r="AXN752" s="13"/>
      <c r="AXO752" s="13"/>
      <c r="AXP752" s="13"/>
      <c r="AXQ752" s="13"/>
      <c r="AXR752" s="13"/>
      <c r="AXS752" s="13"/>
      <c r="AXT752" s="13"/>
      <c r="AXU752" s="13"/>
      <c r="AXV752" s="13"/>
      <c r="AXW752" s="13"/>
      <c r="AXX752" s="13"/>
      <c r="AXY752" s="13"/>
      <c r="AXZ752" s="13"/>
      <c r="AYA752" s="13"/>
      <c r="AYB752" s="13"/>
      <c r="AYC752" s="13"/>
      <c r="AYD752" s="13"/>
      <c r="AYE752" s="13"/>
      <c r="AYF752" s="13"/>
      <c r="AYG752" s="13"/>
      <c r="AYH752" s="13"/>
      <c r="AYI752" s="13"/>
      <c r="AYJ752" s="13"/>
      <c r="AYK752" s="13"/>
      <c r="AYL752" s="13"/>
      <c r="AYM752" s="13"/>
      <c r="AYN752" s="13"/>
      <c r="AYO752" s="13"/>
      <c r="AYP752" s="13"/>
      <c r="AYQ752" s="13"/>
      <c r="AYR752" s="13"/>
      <c r="AYS752" s="13"/>
      <c r="AYT752" s="13"/>
      <c r="AYU752" s="13"/>
      <c r="AYV752" s="13"/>
      <c r="AYW752" s="13"/>
      <c r="AYX752" s="13"/>
      <c r="AYY752" s="13"/>
      <c r="AYZ752" s="13"/>
      <c r="AZA752" s="13"/>
      <c r="AZB752" s="13"/>
      <c r="AZC752" s="13"/>
      <c r="AZD752" s="13"/>
      <c r="AZE752" s="13"/>
      <c r="AZF752" s="13"/>
      <c r="AZG752" s="13"/>
      <c r="AZH752" s="13"/>
      <c r="AZI752" s="13"/>
      <c r="AZJ752" s="13"/>
      <c r="AZK752" s="13"/>
      <c r="AZL752" s="13"/>
      <c r="AZM752" s="13"/>
      <c r="AZN752" s="13"/>
      <c r="AZO752" s="13"/>
      <c r="AZP752" s="13"/>
      <c r="AZQ752" s="13"/>
      <c r="AZR752" s="13"/>
      <c r="AZS752" s="13"/>
      <c r="AZT752" s="13"/>
      <c r="AZU752" s="13"/>
      <c r="AZV752" s="13"/>
      <c r="AZW752" s="13"/>
      <c r="AZX752" s="13"/>
      <c r="AZY752" s="13"/>
      <c r="AZZ752" s="13"/>
      <c r="BAA752" s="13"/>
      <c r="BAB752" s="13"/>
      <c r="BAC752" s="13"/>
      <c r="BAD752" s="13"/>
      <c r="BAE752" s="13"/>
      <c r="BAF752" s="13"/>
      <c r="BAG752" s="13"/>
      <c r="BAH752" s="13"/>
      <c r="BAI752" s="13"/>
      <c r="BAJ752" s="13"/>
      <c r="BAK752" s="13"/>
      <c r="BAL752" s="13"/>
      <c r="BAM752" s="13"/>
      <c r="BAN752" s="13"/>
      <c r="BAO752" s="13"/>
      <c r="BAP752" s="13"/>
      <c r="BAQ752" s="13"/>
      <c r="BAR752" s="13"/>
      <c r="BAS752" s="13"/>
      <c r="BAT752" s="13"/>
      <c r="BAU752" s="13"/>
      <c r="BAV752" s="13"/>
      <c r="BAW752" s="13"/>
      <c r="BAX752" s="13"/>
      <c r="BAY752" s="13"/>
      <c r="BAZ752" s="13"/>
      <c r="BBA752" s="13"/>
      <c r="BBB752" s="13"/>
      <c r="BBC752" s="13"/>
      <c r="BBD752" s="13"/>
      <c r="BBE752" s="13"/>
      <c r="BBF752" s="13"/>
      <c r="BBG752" s="13"/>
      <c r="BBH752" s="13"/>
      <c r="BBI752" s="13"/>
      <c r="BBJ752" s="13"/>
      <c r="BBK752" s="13"/>
      <c r="BBL752" s="13"/>
      <c r="BBM752" s="13"/>
      <c r="BBN752" s="13"/>
      <c r="BBO752" s="13"/>
      <c r="BBP752" s="13"/>
      <c r="BBQ752" s="13"/>
      <c r="BBR752" s="13"/>
      <c r="BBS752" s="13"/>
      <c r="BBT752" s="13"/>
      <c r="BBU752" s="13"/>
      <c r="BBV752" s="13"/>
      <c r="BBW752" s="13"/>
      <c r="BBX752" s="13"/>
      <c r="BBY752" s="13"/>
      <c r="BBZ752" s="13"/>
      <c r="BCA752" s="13"/>
      <c r="BCB752" s="13"/>
      <c r="BCC752" s="13"/>
      <c r="BCD752" s="13"/>
      <c r="BCE752" s="13"/>
      <c r="BCF752" s="13"/>
      <c r="BCG752" s="13"/>
      <c r="BCH752" s="13"/>
      <c r="BCI752" s="13"/>
      <c r="BCJ752" s="13"/>
      <c r="BCK752" s="13"/>
      <c r="BCL752" s="13"/>
      <c r="BCM752" s="13"/>
      <c r="BCN752" s="13"/>
      <c r="BCO752" s="13"/>
      <c r="BCP752" s="13"/>
      <c r="BCQ752" s="13"/>
      <c r="BCR752" s="13"/>
      <c r="BCS752" s="13"/>
      <c r="BCT752" s="13"/>
      <c r="BCU752" s="13"/>
      <c r="BCV752" s="13"/>
      <c r="BCW752" s="13"/>
      <c r="BCX752" s="13"/>
      <c r="BCY752" s="13"/>
      <c r="BCZ752" s="13"/>
      <c r="BDA752" s="13"/>
      <c r="BDB752" s="13"/>
      <c r="BDC752" s="13"/>
      <c r="BDD752" s="13"/>
      <c r="BDE752" s="13"/>
      <c r="BDF752" s="13"/>
      <c r="BDG752" s="13"/>
      <c r="BDH752" s="13"/>
      <c r="BDI752" s="13"/>
      <c r="BDJ752" s="13"/>
      <c r="BDK752" s="13"/>
      <c r="BDL752" s="13"/>
      <c r="BDM752" s="13"/>
      <c r="BDN752" s="13"/>
      <c r="BDO752" s="13"/>
      <c r="BDP752" s="13"/>
      <c r="BDQ752" s="13"/>
      <c r="BDR752" s="13"/>
      <c r="BDS752" s="13"/>
      <c r="BDT752" s="13"/>
      <c r="BDU752" s="13"/>
      <c r="BDV752" s="13"/>
      <c r="BDW752" s="13"/>
      <c r="BDX752" s="13"/>
      <c r="BDY752" s="13"/>
      <c r="BDZ752" s="13"/>
      <c r="BEA752" s="13"/>
      <c r="BEB752" s="13"/>
      <c r="BEC752" s="13"/>
      <c r="BED752" s="13"/>
      <c r="BEE752" s="13"/>
      <c r="BEF752" s="13"/>
      <c r="BEG752" s="13"/>
      <c r="BEH752" s="13"/>
      <c r="BEI752" s="13"/>
      <c r="BEJ752" s="13"/>
      <c r="BEK752" s="13"/>
      <c r="BEL752" s="13"/>
      <c r="BEM752" s="13"/>
      <c r="BEN752" s="13"/>
      <c r="BEO752" s="13"/>
      <c r="BEP752" s="13"/>
      <c r="BEQ752" s="13"/>
      <c r="BER752" s="13"/>
      <c r="BES752" s="13"/>
      <c r="BET752" s="13"/>
      <c r="BEU752" s="13"/>
      <c r="BEV752" s="13"/>
      <c r="BEW752" s="13"/>
      <c r="BEX752" s="13"/>
      <c r="BEY752" s="13"/>
      <c r="BEZ752" s="13"/>
      <c r="BFA752" s="13"/>
      <c r="BFB752" s="13"/>
      <c r="BFC752" s="13"/>
      <c r="BFD752" s="13"/>
      <c r="BFE752" s="13"/>
      <c r="BFF752" s="13"/>
      <c r="BFG752" s="13"/>
      <c r="BFH752" s="13"/>
      <c r="BFI752" s="13"/>
      <c r="BFJ752" s="13"/>
      <c r="BFK752" s="13"/>
      <c r="BFL752" s="13"/>
      <c r="BFM752" s="13"/>
      <c r="BFN752" s="13"/>
      <c r="BFO752" s="13"/>
      <c r="BFP752" s="13"/>
      <c r="BFQ752" s="13"/>
      <c r="BFR752" s="13"/>
      <c r="BFS752" s="13"/>
      <c r="BFT752" s="13"/>
      <c r="BFU752" s="13"/>
      <c r="BFV752" s="13"/>
      <c r="BFW752" s="13"/>
      <c r="BFX752" s="13"/>
      <c r="BFY752" s="13"/>
      <c r="BFZ752" s="13"/>
      <c r="BGA752" s="13"/>
      <c r="BGB752" s="13"/>
      <c r="BGC752" s="13"/>
      <c r="BGD752" s="13"/>
      <c r="BGE752" s="13"/>
      <c r="BGF752" s="13"/>
      <c r="BGG752" s="13"/>
      <c r="BGH752" s="13"/>
      <c r="BGI752" s="13"/>
      <c r="BGJ752" s="13"/>
      <c r="BGK752" s="13"/>
      <c r="BGL752" s="13"/>
      <c r="BGM752" s="13"/>
      <c r="BGN752" s="13"/>
      <c r="BGO752" s="13"/>
      <c r="BGP752" s="13"/>
      <c r="BGQ752" s="13"/>
      <c r="BGR752" s="13"/>
      <c r="BGS752" s="13"/>
      <c r="BGT752" s="13"/>
      <c r="BGU752" s="13"/>
      <c r="BGV752" s="13"/>
      <c r="BGW752" s="13"/>
      <c r="BGX752" s="13"/>
      <c r="BGY752" s="13"/>
      <c r="BGZ752" s="13"/>
      <c r="BHA752" s="13"/>
      <c r="BHB752" s="13"/>
      <c r="BHC752" s="13"/>
      <c r="BHD752" s="13"/>
      <c r="BHE752" s="13"/>
      <c r="BHF752" s="13"/>
      <c r="BHG752" s="13"/>
      <c r="BHH752" s="13"/>
      <c r="BHI752" s="13"/>
      <c r="BHJ752" s="13"/>
      <c r="BHK752" s="13"/>
      <c r="BHL752" s="13"/>
      <c r="BHM752" s="13"/>
      <c r="BHN752" s="13"/>
      <c r="BHO752" s="13"/>
      <c r="BHP752" s="13"/>
      <c r="BHQ752" s="13"/>
      <c r="BHR752" s="13"/>
      <c r="BHS752" s="13"/>
      <c r="BHT752" s="13"/>
      <c r="BHU752" s="13"/>
      <c r="BHV752" s="13"/>
      <c r="BHW752" s="13"/>
      <c r="BHX752" s="13"/>
      <c r="BHY752" s="13"/>
      <c r="BHZ752" s="13"/>
      <c r="BIA752" s="13"/>
      <c r="BIB752" s="13"/>
      <c r="BIC752" s="13"/>
      <c r="BID752" s="13"/>
      <c r="BIE752" s="13"/>
      <c r="BIF752" s="13"/>
      <c r="BIG752" s="13"/>
      <c r="BIH752" s="13"/>
      <c r="BII752" s="13"/>
      <c r="BIJ752" s="13"/>
      <c r="BIK752" s="13"/>
      <c r="BIL752" s="13"/>
      <c r="BIM752" s="13"/>
      <c r="BIN752" s="13"/>
      <c r="BIO752" s="13"/>
      <c r="BIP752" s="13"/>
      <c r="BIQ752" s="13"/>
      <c r="BIR752" s="13"/>
      <c r="BIS752" s="13"/>
      <c r="BIT752" s="13"/>
      <c r="BIU752" s="13"/>
      <c r="BIV752" s="13"/>
      <c r="BIW752" s="13"/>
      <c r="BIX752" s="13"/>
      <c r="BIY752" s="13"/>
      <c r="BIZ752" s="13"/>
      <c r="BJA752" s="13"/>
      <c r="BJB752" s="13"/>
      <c r="BJC752" s="13"/>
      <c r="BJD752" s="13"/>
      <c r="BJE752" s="13"/>
      <c r="BJF752" s="13"/>
      <c r="BJG752" s="13"/>
      <c r="BJH752" s="13"/>
      <c r="BJI752" s="13"/>
      <c r="BJJ752" s="13"/>
      <c r="BJK752" s="13"/>
      <c r="BJL752" s="13"/>
      <c r="BJM752" s="13"/>
      <c r="BJN752" s="13"/>
      <c r="BJO752" s="13"/>
      <c r="BJP752" s="13"/>
      <c r="BJQ752" s="13"/>
      <c r="BJR752" s="13"/>
      <c r="BJS752" s="13"/>
      <c r="BJT752" s="13"/>
      <c r="BJU752" s="13"/>
      <c r="BJV752" s="13"/>
      <c r="BJW752" s="13"/>
      <c r="BJX752" s="13"/>
      <c r="BJY752" s="13"/>
      <c r="BJZ752" s="13"/>
      <c r="BKA752" s="13"/>
      <c r="BKB752" s="13"/>
      <c r="BKC752" s="13"/>
      <c r="BKD752" s="13"/>
      <c r="BKE752" s="13"/>
      <c r="BKF752" s="13"/>
      <c r="BKG752" s="13"/>
      <c r="BKH752" s="13"/>
      <c r="BKI752" s="13"/>
      <c r="BKJ752" s="13"/>
      <c r="BKK752" s="13"/>
      <c r="BKL752" s="13"/>
      <c r="BKM752" s="13"/>
      <c r="BKN752" s="13"/>
      <c r="BKO752" s="13"/>
      <c r="BKP752" s="13"/>
      <c r="BKQ752" s="13"/>
      <c r="BKR752" s="13"/>
      <c r="BKS752" s="13"/>
      <c r="BKT752" s="13"/>
      <c r="BKU752" s="13"/>
      <c r="BKV752" s="13"/>
      <c r="BKW752" s="13"/>
      <c r="BKX752" s="13"/>
      <c r="BKY752" s="13"/>
      <c r="BKZ752" s="13"/>
      <c r="BLA752" s="13"/>
      <c r="BLB752" s="13"/>
      <c r="BLC752" s="13"/>
      <c r="BLD752" s="13"/>
      <c r="BLE752" s="13"/>
      <c r="BLF752" s="13"/>
      <c r="BLG752" s="13"/>
      <c r="BLH752" s="13"/>
      <c r="BLI752" s="13"/>
      <c r="BLJ752" s="13"/>
      <c r="BLK752" s="13"/>
      <c r="BLL752" s="13"/>
      <c r="BLM752" s="13"/>
      <c r="BLN752" s="13"/>
      <c r="BLO752" s="13"/>
      <c r="BLP752" s="13"/>
      <c r="BLQ752" s="13"/>
      <c r="BLR752" s="13"/>
      <c r="BLS752" s="13"/>
      <c r="BLT752" s="13"/>
      <c r="BLU752" s="13"/>
      <c r="BLV752" s="13"/>
      <c r="BLW752" s="13"/>
      <c r="BLX752" s="13"/>
      <c r="BLY752" s="13"/>
      <c r="BLZ752" s="13"/>
      <c r="BMA752" s="13"/>
      <c r="BMB752" s="13"/>
      <c r="BMC752" s="13"/>
      <c r="BMD752" s="13"/>
      <c r="BME752" s="13"/>
      <c r="BMF752" s="13"/>
      <c r="BMG752" s="13"/>
      <c r="BMH752" s="13"/>
      <c r="BMI752" s="13"/>
      <c r="BMJ752" s="13"/>
      <c r="BMK752" s="13"/>
      <c r="BML752" s="13"/>
      <c r="BMM752" s="13"/>
      <c r="BMN752" s="13"/>
      <c r="BMO752" s="13"/>
      <c r="BMP752" s="13"/>
      <c r="BMQ752" s="13"/>
      <c r="BMR752" s="13"/>
      <c r="BMS752" s="13"/>
      <c r="BMT752" s="13"/>
      <c r="BMU752" s="13"/>
      <c r="BMV752" s="13"/>
      <c r="BMW752" s="13"/>
      <c r="BMX752" s="13"/>
      <c r="BMY752" s="13"/>
      <c r="BMZ752" s="13"/>
      <c r="BNA752" s="13"/>
      <c r="BNB752" s="13"/>
      <c r="BNC752" s="13"/>
      <c r="BND752" s="13"/>
      <c r="BNE752" s="13"/>
      <c r="BNF752" s="13"/>
      <c r="BNG752" s="13"/>
      <c r="BNH752" s="13"/>
      <c r="BNI752" s="13"/>
      <c r="BNJ752" s="13"/>
      <c r="BNK752" s="13"/>
      <c r="BNL752" s="13"/>
      <c r="BNM752" s="13"/>
      <c r="BNN752" s="13"/>
      <c r="BNO752" s="13"/>
      <c r="BNP752" s="13"/>
      <c r="BNQ752" s="13"/>
      <c r="BNR752" s="13"/>
      <c r="BNS752" s="13"/>
      <c r="BNT752" s="13"/>
      <c r="BNU752" s="13"/>
      <c r="BNV752" s="13"/>
      <c r="BNW752" s="13"/>
      <c r="BNX752" s="13"/>
      <c r="BNY752" s="13"/>
      <c r="BNZ752" s="13"/>
      <c r="BOA752" s="13"/>
      <c r="BOB752" s="13"/>
      <c r="BOC752" s="13"/>
      <c r="BOD752" s="13"/>
      <c r="BOE752" s="13"/>
      <c r="BOF752" s="13"/>
      <c r="BOG752" s="13"/>
      <c r="BOH752" s="13"/>
      <c r="BOI752" s="13"/>
      <c r="BOJ752" s="13"/>
      <c r="BOK752" s="13"/>
      <c r="BOL752" s="13"/>
      <c r="BOM752" s="13"/>
      <c r="BON752" s="13"/>
      <c r="BOO752" s="13"/>
      <c r="BOP752" s="13"/>
      <c r="BOQ752" s="13"/>
      <c r="BOR752" s="13"/>
      <c r="BOS752" s="13"/>
      <c r="BOT752" s="13"/>
      <c r="BOU752" s="13"/>
      <c r="BOV752" s="13"/>
      <c r="BOW752" s="13"/>
      <c r="BOX752" s="13"/>
      <c r="BOY752" s="13"/>
      <c r="BOZ752" s="13"/>
      <c r="BPA752" s="13"/>
      <c r="BPB752" s="13"/>
      <c r="BPC752" s="13"/>
      <c r="BPD752" s="13"/>
      <c r="BPE752" s="13"/>
      <c r="BPF752" s="13"/>
      <c r="BPG752" s="13"/>
      <c r="BPH752" s="13"/>
      <c r="BPI752" s="13"/>
      <c r="BPJ752" s="13"/>
      <c r="BPK752" s="13"/>
      <c r="BPL752" s="13"/>
      <c r="BPM752" s="13"/>
      <c r="BPN752" s="13"/>
      <c r="BPO752" s="13"/>
      <c r="BPP752" s="13"/>
      <c r="BPQ752" s="13"/>
      <c r="BPR752" s="13"/>
      <c r="BPS752" s="13"/>
      <c r="BPT752" s="13"/>
      <c r="BPU752" s="13"/>
      <c r="BPV752" s="13"/>
      <c r="BPW752" s="13"/>
      <c r="BPX752" s="13"/>
      <c r="BPY752" s="13"/>
      <c r="BPZ752" s="13"/>
      <c r="BQA752" s="13"/>
      <c r="BQB752" s="13"/>
      <c r="BQC752" s="13"/>
      <c r="BQD752" s="13"/>
      <c r="BQE752" s="13"/>
      <c r="BQF752" s="13"/>
      <c r="BQG752" s="13"/>
      <c r="BQH752" s="13"/>
      <c r="BQI752" s="13"/>
      <c r="BQJ752" s="13"/>
      <c r="BQK752" s="13"/>
      <c r="BQL752" s="13"/>
      <c r="BQM752" s="13"/>
      <c r="BQN752" s="13"/>
      <c r="BQO752" s="13"/>
      <c r="BQP752" s="13"/>
      <c r="BQQ752" s="13"/>
      <c r="BQR752" s="13"/>
      <c r="BQS752" s="13"/>
      <c r="BQT752" s="13"/>
      <c r="BQU752" s="13"/>
      <c r="BQV752" s="13"/>
      <c r="BQW752" s="13"/>
      <c r="BQX752" s="13"/>
      <c r="BQY752" s="13"/>
      <c r="BQZ752" s="13"/>
      <c r="BRA752" s="13"/>
      <c r="BRB752" s="13"/>
      <c r="BRC752" s="13"/>
      <c r="BRD752" s="13"/>
      <c r="BRE752" s="13"/>
      <c r="BRF752" s="13"/>
      <c r="BRG752" s="13"/>
      <c r="BRH752" s="13"/>
      <c r="BRI752" s="13"/>
      <c r="BRJ752" s="13"/>
      <c r="BRK752" s="13"/>
      <c r="BRL752" s="13"/>
      <c r="BRM752" s="13"/>
      <c r="BRN752" s="13"/>
      <c r="BRO752" s="13"/>
      <c r="BRP752" s="13"/>
      <c r="BRQ752" s="13"/>
      <c r="BRR752" s="13"/>
      <c r="BRS752" s="13"/>
      <c r="BRT752" s="13"/>
      <c r="BRU752" s="13"/>
      <c r="BRV752" s="13"/>
      <c r="BRW752" s="13"/>
      <c r="BRX752" s="13"/>
      <c r="BRY752" s="13"/>
      <c r="BRZ752" s="13"/>
      <c r="BSA752" s="13"/>
      <c r="BSB752" s="13"/>
      <c r="BSC752" s="13"/>
      <c r="BSD752" s="13"/>
      <c r="BSE752" s="13"/>
      <c r="BSF752" s="13"/>
      <c r="BSG752" s="13"/>
      <c r="BSH752" s="13"/>
      <c r="BSI752" s="13"/>
      <c r="BSJ752" s="13"/>
      <c r="BSK752" s="13"/>
      <c r="BSL752" s="13"/>
      <c r="BSM752" s="13"/>
      <c r="BSN752" s="13"/>
      <c r="BSO752" s="13"/>
      <c r="BSP752" s="13"/>
      <c r="BSQ752" s="13"/>
      <c r="BSR752" s="13"/>
      <c r="BSS752" s="13"/>
      <c r="BST752" s="13"/>
      <c r="BSU752" s="13"/>
      <c r="BSV752" s="13"/>
      <c r="BSW752" s="13"/>
      <c r="BSX752" s="13"/>
      <c r="BSY752" s="13"/>
      <c r="BSZ752" s="13"/>
      <c r="BTA752" s="13"/>
      <c r="BTB752" s="13"/>
      <c r="BTC752" s="13"/>
      <c r="BTD752" s="13"/>
      <c r="BTE752" s="13"/>
      <c r="BTF752" s="13"/>
      <c r="BTG752" s="13"/>
      <c r="BTH752" s="13"/>
      <c r="BTI752" s="13"/>
      <c r="BTJ752" s="13"/>
      <c r="BTK752" s="13"/>
      <c r="BTL752" s="13"/>
      <c r="BTM752" s="13"/>
      <c r="BTN752" s="13"/>
      <c r="BTO752" s="13"/>
      <c r="BTP752" s="13"/>
      <c r="BTQ752" s="13"/>
      <c r="BTR752" s="13"/>
      <c r="BTS752" s="13"/>
      <c r="BTT752" s="13"/>
      <c r="BTU752" s="13"/>
      <c r="BTV752" s="13"/>
      <c r="BTW752" s="13"/>
      <c r="BTX752" s="13"/>
      <c r="BTY752" s="13"/>
      <c r="BTZ752" s="13"/>
      <c r="BUA752" s="13"/>
      <c r="BUB752" s="13"/>
      <c r="BUC752" s="13"/>
      <c r="BUD752" s="13"/>
      <c r="BUE752" s="13"/>
      <c r="BUF752" s="13"/>
      <c r="BUG752" s="13"/>
      <c r="BUH752" s="13"/>
      <c r="BUI752" s="13"/>
      <c r="BUJ752" s="13"/>
      <c r="BUK752" s="13"/>
      <c r="BUL752" s="13"/>
      <c r="BUM752" s="13"/>
      <c r="BUN752" s="13"/>
      <c r="BUO752" s="13"/>
      <c r="BUP752" s="13"/>
      <c r="BUQ752" s="13"/>
      <c r="BUR752" s="13"/>
      <c r="BUS752" s="13"/>
      <c r="BUT752" s="13"/>
      <c r="BUU752" s="13"/>
      <c r="BUV752" s="13"/>
      <c r="BUW752" s="13"/>
      <c r="BUX752" s="13"/>
      <c r="BUY752" s="13"/>
      <c r="BUZ752" s="13"/>
      <c r="BVA752" s="13"/>
      <c r="BVB752" s="13"/>
      <c r="BVC752" s="13"/>
      <c r="BVD752" s="13"/>
      <c r="BVE752" s="13"/>
      <c r="BVF752" s="13"/>
      <c r="BVG752" s="13"/>
      <c r="BVH752" s="13"/>
      <c r="BVI752" s="13"/>
      <c r="BVJ752" s="13"/>
      <c r="BVK752" s="13"/>
      <c r="BVL752" s="13"/>
      <c r="BVM752" s="13"/>
      <c r="BVN752" s="13"/>
      <c r="BVO752" s="13"/>
      <c r="BVP752" s="13"/>
      <c r="BVQ752" s="13"/>
      <c r="BVR752" s="13"/>
      <c r="BVS752" s="13"/>
      <c r="BVT752" s="13"/>
      <c r="BVU752" s="13"/>
      <c r="BVV752" s="13"/>
      <c r="BVW752" s="13"/>
      <c r="BVX752" s="13"/>
      <c r="BVY752" s="13"/>
      <c r="BVZ752" s="13"/>
      <c r="BWA752" s="13"/>
      <c r="BWB752" s="13"/>
      <c r="BWC752" s="13"/>
      <c r="BWD752" s="13"/>
      <c r="BWE752" s="13"/>
      <c r="BWF752" s="13"/>
      <c r="BWG752" s="13"/>
      <c r="BWH752" s="13"/>
      <c r="BWI752" s="13"/>
      <c r="BWJ752" s="13"/>
      <c r="BWK752" s="13"/>
      <c r="BWL752" s="13"/>
      <c r="BWM752" s="13"/>
      <c r="BWN752" s="13"/>
      <c r="BWO752" s="13"/>
      <c r="BWP752" s="13"/>
      <c r="BWQ752" s="13"/>
      <c r="BWR752" s="13"/>
      <c r="BWS752" s="13"/>
      <c r="BWT752" s="13"/>
      <c r="BWU752" s="13"/>
      <c r="BWV752" s="13"/>
      <c r="BWW752" s="13"/>
      <c r="BWX752" s="13"/>
      <c r="BWY752" s="13"/>
      <c r="BWZ752" s="13"/>
      <c r="BXA752" s="13"/>
      <c r="BXB752" s="13"/>
      <c r="BXC752" s="13"/>
      <c r="BXD752" s="13"/>
      <c r="BXE752" s="13"/>
      <c r="BXF752" s="13"/>
      <c r="BXG752" s="13"/>
      <c r="BXH752" s="13"/>
      <c r="BXI752" s="13"/>
      <c r="BXJ752" s="13"/>
      <c r="BXK752" s="13"/>
      <c r="BXL752" s="13"/>
      <c r="BXM752" s="13"/>
      <c r="BXN752" s="13"/>
      <c r="BXO752" s="13"/>
      <c r="BXP752" s="13"/>
      <c r="BXQ752" s="13"/>
      <c r="BXR752" s="13"/>
      <c r="BXS752" s="13"/>
      <c r="BXT752" s="13"/>
      <c r="BXU752" s="13"/>
      <c r="BXV752" s="13"/>
      <c r="BXW752" s="13"/>
      <c r="BXX752" s="13"/>
      <c r="BXY752" s="13"/>
      <c r="BXZ752" s="13"/>
      <c r="BYA752" s="13"/>
      <c r="BYB752" s="13"/>
      <c r="BYC752" s="13"/>
      <c r="BYD752" s="13"/>
      <c r="BYE752" s="13"/>
      <c r="BYF752" s="13"/>
      <c r="BYG752" s="13"/>
      <c r="BYH752" s="13"/>
      <c r="BYI752" s="13"/>
      <c r="BYJ752" s="13"/>
      <c r="BYK752" s="13"/>
      <c r="BYL752" s="13"/>
      <c r="BYM752" s="13"/>
      <c r="BYN752" s="13"/>
      <c r="BYO752" s="13"/>
      <c r="BYP752" s="13"/>
      <c r="BYQ752" s="13"/>
      <c r="BYR752" s="13"/>
      <c r="BYS752" s="13"/>
      <c r="BYT752" s="13"/>
      <c r="BYU752" s="13"/>
      <c r="BYV752" s="13"/>
      <c r="BYW752" s="13"/>
      <c r="BYX752" s="13"/>
      <c r="BYY752" s="13"/>
      <c r="BYZ752" s="13"/>
      <c r="BZA752" s="13"/>
      <c r="BZB752" s="13"/>
      <c r="BZC752" s="13"/>
      <c r="BZD752" s="13"/>
      <c r="BZE752" s="13"/>
      <c r="BZF752" s="13"/>
      <c r="BZG752" s="13"/>
      <c r="BZH752" s="13"/>
      <c r="BZI752" s="13"/>
      <c r="BZJ752" s="13"/>
      <c r="BZK752" s="13"/>
      <c r="BZL752" s="13"/>
      <c r="BZM752" s="13"/>
      <c r="BZN752" s="13"/>
      <c r="BZO752" s="13"/>
      <c r="BZP752" s="13"/>
      <c r="BZQ752" s="13"/>
      <c r="BZR752" s="13"/>
      <c r="BZS752" s="13"/>
      <c r="BZT752" s="13"/>
      <c r="BZU752" s="13"/>
      <c r="BZV752" s="13"/>
      <c r="BZW752" s="13"/>
      <c r="BZX752" s="13"/>
      <c r="BZY752" s="13"/>
      <c r="BZZ752" s="13"/>
      <c r="CAA752" s="13"/>
      <c r="CAB752" s="13"/>
      <c r="CAC752" s="13"/>
      <c r="CAD752" s="13"/>
      <c r="CAE752" s="13"/>
      <c r="CAF752" s="13"/>
      <c r="CAG752" s="13"/>
      <c r="CAH752" s="13"/>
      <c r="CAI752" s="13"/>
      <c r="CAJ752" s="13"/>
      <c r="CAK752" s="13"/>
      <c r="CAL752" s="13"/>
      <c r="CAM752" s="13"/>
      <c r="CAN752" s="13"/>
      <c r="CAO752" s="13"/>
      <c r="CAP752" s="13"/>
      <c r="CAQ752" s="13"/>
      <c r="CAR752" s="13"/>
      <c r="CAS752" s="13"/>
      <c r="CAT752" s="13"/>
      <c r="CAU752" s="13"/>
      <c r="CAV752" s="13"/>
      <c r="CAW752" s="13"/>
      <c r="CAX752" s="13"/>
      <c r="CAY752" s="13"/>
      <c r="CAZ752" s="13"/>
      <c r="CBA752" s="13"/>
      <c r="CBB752" s="13"/>
      <c r="CBC752" s="13"/>
      <c r="CBD752" s="13"/>
      <c r="CBE752" s="13"/>
      <c r="CBF752" s="13"/>
      <c r="CBG752" s="13"/>
      <c r="CBH752" s="13"/>
      <c r="CBI752" s="13"/>
      <c r="CBJ752" s="13"/>
      <c r="CBK752" s="13"/>
      <c r="CBL752" s="13"/>
      <c r="CBM752" s="13"/>
      <c r="CBN752" s="13"/>
      <c r="CBO752" s="13"/>
      <c r="CBP752" s="13"/>
      <c r="CBQ752" s="13"/>
      <c r="CBR752" s="13"/>
      <c r="CBS752" s="13"/>
      <c r="CBT752" s="13"/>
      <c r="CBU752" s="13"/>
      <c r="CBV752" s="13"/>
      <c r="CBW752" s="13"/>
      <c r="CBX752" s="13"/>
      <c r="CBY752" s="13"/>
      <c r="CBZ752" s="13"/>
      <c r="CCA752" s="13"/>
      <c r="CCB752" s="13"/>
      <c r="CCC752" s="13"/>
      <c r="CCD752" s="13"/>
      <c r="CCE752" s="13"/>
      <c r="CCF752" s="13"/>
      <c r="CCG752" s="13"/>
      <c r="CCH752" s="13"/>
      <c r="CCI752" s="13"/>
      <c r="CCJ752" s="13"/>
      <c r="CCK752" s="13"/>
      <c r="CCL752" s="13"/>
      <c r="CCM752" s="13"/>
      <c r="CCN752" s="13"/>
      <c r="CCO752" s="13"/>
      <c r="CCP752" s="13"/>
      <c r="CCQ752" s="13"/>
      <c r="CCR752" s="13"/>
      <c r="CCS752" s="13"/>
      <c r="CCT752" s="13"/>
      <c r="CCU752" s="13"/>
      <c r="CCV752" s="13"/>
      <c r="CCW752" s="13"/>
      <c r="CCX752" s="13"/>
      <c r="CCY752" s="13"/>
      <c r="CCZ752" s="13"/>
      <c r="CDA752" s="13"/>
      <c r="CDB752" s="13"/>
      <c r="CDC752" s="13"/>
      <c r="CDD752" s="13"/>
      <c r="CDE752" s="13"/>
      <c r="CDF752" s="13"/>
      <c r="CDG752" s="13"/>
      <c r="CDH752" s="13"/>
      <c r="CDI752" s="13"/>
      <c r="CDJ752" s="13"/>
      <c r="CDK752" s="13"/>
      <c r="CDL752" s="13"/>
      <c r="CDM752" s="13"/>
      <c r="CDN752" s="13"/>
      <c r="CDO752" s="13"/>
      <c r="CDP752" s="13"/>
      <c r="CDQ752" s="13"/>
      <c r="CDR752" s="13"/>
      <c r="CDS752" s="13"/>
      <c r="CDT752" s="13"/>
      <c r="CDU752" s="13"/>
      <c r="CDV752" s="13"/>
      <c r="CDW752" s="13"/>
      <c r="CDX752" s="13"/>
      <c r="CDY752" s="13"/>
      <c r="CDZ752" s="13"/>
      <c r="CEA752" s="13"/>
      <c r="CEB752" s="13"/>
      <c r="CEC752" s="13"/>
      <c r="CED752" s="13"/>
      <c r="CEE752" s="13"/>
      <c r="CEF752" s="13"/>
      <c r="CEG752" s="13"/>
      <c r="CEH752" s="13"/>
      <c r="CEI752" s="13"/>
      <c r="CEJ752" s="13"/>
      <c r="CEK752" s="13"/>
      <c r="CEL752" s="13"/>
      <c r="CEM752" s="13"/>
      <c r="CEN752" s="13"/>
      <c r="CEO752" s="13"/>
      <c r="CEP752" s="13"/>
      <c r="CEQ752" s="13"/>
      <c r="CER752" s="13"/>
      <c r="CES752" s="13"/>
      <c r="CET752" s="13"/>
      <c r="CEU752" s="13"/>
      <c r="CEV752" s="13"/>
      <c r="CEW752" s="13"/>
      <c r="CEX752" s="13"/>
      <c r="CEY752" s="13"/>
      <c r="CEZ752" s="13"/>
      <c r="CFA752" s="13"/>
      <c r="CFB752" s="13"/>
      <c r="CFC752" s="13"/>
      <c r="CFD752" s="13"/>
      <c r="CFE752" s="13"/>
      <c r="CFF752" s="13"/>
      <c r="CFG752" s="13"/>
      <c r="CFH752" s="13"/>
      <c r="CFI752" s="13"/>
      <c r="CFJ752" s="13"/>
      <c r="CFK752" s="13"/>
      <c r="CFL752" s="13"/>
      <c r="CFM752" s="13"/>
      <c r="CFN752" s="13"/>
      <c r="CFO752" s="13"/>
      <c r="CFP752" s="13"/>
      <c r="CFQ752" s="13"/>
      <c r="CFR752" s="13"/>
      <c r="CFS752" s="13"/>
      <c r="CFT752" s="13"/>
      <c r="CFU752" s="13"/>
      <c r="CFV752" s="13"/>
      <c r="CFW752" s="13"/>
      <c r="CFX752" s="13"/>
      <c r="CFY752" s="13"/>
      <c r="CFZ752" s="13"/>
      <c r="CGA752" s="13"/>
      <c r="CGB752" s="13"/>
      <c r="CGC752" s="13"/>
      <c r="CGD752" s="13"/>
      <c r="CGE752" s="13"/>
      <c r="CGF752" s="13"/>
      <c r="CGG752" s="13"/>
      <c r="CGH752" s="13"/>
      <c r="CGI752" s="13"/>
      <c r="CGJ752" s="13"/>
      <c r="CGK752" s="13"/>
      <c r="CGL752" s="13"/>
      <c r="CGM752" s="13"/>
      <c r="CGN752" s="13"/>
      <c r="CGO752" s="13"/>
      <c r="CGP752" s="13"/>
      <c r="CGQ752" s="13"/>
      <c r="CGR752" s="13"/>
      <c r="CGS752" s="13"/>
      <c r="CGT752" s="13"/>
      <c r="CGU752" s="13"/>
      <c r="CGV752" s="13"/>
      <c r="CGW752" s="13"/>
      <c r="CGX752" s="13"/>
      <c r="CGY752" s="13"/>
      <c r="CGZ752" s="13"/>
      <c r="CHA752" s="13"/>
      <c r="CHB752" s="13"/>
      <c r="CHC752" s="13"/>
      <c r="CHD752" s="13"/>
      <c r="CHE752" s="13"/>
      <c r="CHF752" s="13"/>
      <c r="CHG752" s="13"/>
      <c r="CHH752" s="13"/>
      <c r="CHI752" s="13"/>
      <c r="CHJ752" s="13"/>
      <c r="CHK752" s="13"/>
      <c r="CHL752" s="13"/>
      <c r="CHM752" s="13"/>
      <c r="CHN752" s="13"/>
      <c r="CHO752" s="13"/>
      <c r="CHP752" s="13"/>
      <c r="CHQ752" s="13"/>
      <c r="CHR752" s="13"/>
      <c r="CHS752" s="13"/>
      <c r="CHT752" s="13"/>
      <c r="CHU752" s="13"/>
      <c r="CHV752" s="13"/>
      <c r="CHW752" s="13"/>
      <c r="CHX752" s="13"/>
      <c r="CHY752" s="13"/>
      <c r="CHZ752" s="13"/>
      <c r="CIA752" s="13"/>
      <c r="CIB752" s="13"/>
      <c r="CIC752" s="13"/>
      <c r="CID752" s="13"/>
      <c r="CIE752" s="13"/>
      <c r="CIF752" s="13"/>
      <c r="CIG752" s="13"/>
      <c r="CIH752" s="13"/>
      <c r="CII752" s="13"/>
      <c r="CIJ752" s="13"/>
      <c r="CIK752" s="13"/>
      <c r="CIL752" s="13"/>
      <c r="CIM752" s="13"/>
      <c r="CIN752" s="13"/>
      <c r="CIO752" s="13"/>
      <c r="CIP752" s="13"/>
      <c r="CIQ752" s="13"/>
      <c r="CIR752" s="13"/>
      <c r="CIS752" s="13"/>
      <c r="CIT752" s="13"/>
      <c r="CIU752" s="13"/>
      <c r="CIV752" s="13"/>
      <c r="CIW752" s="13"/>
      <c r="CIX752" s="13"/>
      <c r="CIY752" s="13"/>
      <c r="CIZ752" s="13"/>
      <c r="CJA752" s="13"/>
      <c r="CJB752" s="13"/>
      <c r="CJC752" s="13"/>
      <c r="CJD752" s="13"/>
      <c r="CJE752" s="13"/>
      <c r="CJF752" s="13"/>
      <c r="CJG752" s="13"/>
      <c r="CJH752" s="13"/>
      <c r="CJI752" s="13"/>
      <c r="CJJ752" s="13"/>
      <c r="CJK752" s="13"/>
      <c r="CJL752" s="13"/>
      <c r="CJM752" s="13"/>
      <c r="CJN752" s="13"/>
      <c r="CJO752" s="13"/>
      <c r="CJP752" s="13"/>
      <c r="CJQ752" s="13"/>
      <c r="CJR752" s="13"/>
      <c r="CJS752" s="13"/>
      <c r="CJT752" s="13"/>
      <c r="CJU752" s="13"/>
      <c r="CJV752" s="13"/>
      <c r="CJW752" s="13"/>
      <c r="CJX752" s="13"/>
      <c r="CJY752" s="13"/>
      <c r="CJZ752" s="13"/>
      <c r="CKA752" s="13"/>
      <c r="CKB752" s="13"/>
      <c r="CKC752" s="13"/>
      <c r="CKD752" s="13"/>
      <c r="CKE752" s="13"/>
      <c r="CKF752" s="13"/>
      <c r="CKG752" s="13"/>
      <c r="CKH752" s="13"/>
      <c r="CKI752" s="13"/>
      <c r="CKJ752" s="13"/>
      <c r="CKK752" s="13"/>
      <c r="CKL752" s="13"/>
      <c r="CKM752" s="13"/>
      <c r="CKN752" s="13"/>
      <c r="CKO752" s="13"/>
      <c r="CKP752" s="13"/>
      <c r="CKQ752" s="13"/>
      <c r="CKR752" s="13"/>
      <c r="CKS752" s="13"/>
      <c r="CKT752" s="13"/>
      <c r="CKU752" s="13"/>
      <c r="CKV752" s="13"/>
      <c r="CKW752" s="13"/>
      <c r="CKX752" s="13"/>
      <c r="CKY752" s="13"/>
      <c r="CKZ752" s="13"/>
      <c r="CLA752" s="13"/>
      <c r="CLB752" s="13"/>
      <c r="CLC752" s="13"/>
      <c r="CLD752" s="13"/>
      <c r="CLE752" s="13"/>
      <c r="CLF752" s="13"/>
      <c r="CLG752" s="13"/>
      <c r="CLH752" s="13"/>
      <c r="CLI752" s="13"/>
      <c r="CLJ752" s="13"/>
      <c r="CLK752" s="13"/>
      <c r="CLL752" s="13"/>
      <c r="CLM752" s="13"/>
      <c r="CLN752" s="13"/>
      <c r="CLO752" s="13"/>
      <c r="CLP752" s="13"/>
      <c r="CLQ752" s="13"/>
      <c r="CLR752" s="13"/>
      <c r="CLS752" s="13"/>
      <c r="CLT752" s="13"/>
      <c r="CLU752" s="13"/>
      <c r="CLV752" s="13"/>
      <c r="CLW752" s="13"/>
      <c r="CLX752" s="13"/>
      <c r="CLY752" s="13"/>
      <c r="CLZ752" s="13"/>
      <c r="CMA752" s="13"/>
      <c r="CMB752" s="13"/>
      <c r="CMC752" s="13"/>
      <c r="CMD752" s="13"/>
      <c r="CME752" s="13"/>
      <c r="CMF752" s="13"/>
      <c r="CMG752" s="13"/>
      <c r="CMH752" s="13"/>
      <c r="CMI752" s="13"/>
      <c r="CMJ752" s="13"/>
      <c r="CMK752" s="13"/>
      <c r="CML752" s="13"/>
      <c r="CMM752" s="13"/>
      <c r="CMN752" s="13"/>
      <c r="CMO752" s="13"/>
      <c r="CMP752" s="13"/>
      <c r="CMQ752" s="13"/>
      <c r="CMR752" s="13"/>
      <c r="CMS752" s="13"/>
      <c r="CMT752" s="13"/>
      <c r="CMU752" s="13"/>
      <c r="CMV752" s="13"/>
      <c r="CMW752" s="13"/>
      <c r="CMX752" s="13"/>
      <c r="CMY752" s="13"/>
      <c r="CMZ752" s="13"/>
      <c r="CNA752" s="13"/>
      <c r="CNB752" s="13"/>
      <c r="CNC752" s="13"/>
      <c r="CND752" s="13"/>
      <c r="CNE752" s="13"/>
      <c r="CNF752" s="13"/>
      <c r="CNG752" s="13"/>
      <c r="CNH752" s="13"/>
      <c r="CNI752" s="13"/>
      <c r="CNJ752" s="13"/>
      <c r="CNK752" s="13"/>
      <c r="CNL752" s="13"/>
      <c r="CNM752" s="13"/>
      <c r="CNN752" s="13"/>
      <c r="CNO752" s="13"/>
      <c r="CNP752" s="13"/>
      <c r="CNQ752" s="13"/>
      <c r="CNR752" s="13"/>
      <c r="CNS752" s="13"/>
      <c r="CNT752" s="13"/>
      <c r="CNU752" s="13"/>
      <c r="CNV752" s="13"/>
      <c r="CNW752" s="13"/>
      <c r="CNX752" s="13"/>
      <c r="CNY752" s="13"/>
      <c r="CNZ752" s="13"/>
      <c r="COA752" s="13"/>
      <c r="COB752" s="13"/>
      <c r="COC752" s="13"/>
      <c r="COD752" s="13"/>
      <c r="COE752" s="13"/>
      <c r="COF752" s="13"/>
      <c r="COG752" s="13"/>
      <c r="COH752" s="13"/>
      <c r="COI752" s="13"/>
      <c r="COJ752" s="13"/>
      <c r="COK752" s="13"/>
      <c r="COL752" s="13"/>
      <c r="COM752" s="13"/>
      <c r="CON752" s="13"/>
      <c r="COO752" s="13"/>
      <c r="COP752" s="13"/>
      <c r="COQ752" s="13"/>
      <c r="COR752" s="13"/>
      <c r="COS752" s="13"/>
      <c r="COT752" s="13"/>
      <c r="COU752" s="13"/>
      <c r="COV752" s="13"/>
      <c r="COW752" s="13"/>
      <c r="COX752" s="13"/>
      <c r="COY752" s="13"/>
      <c r="COZ752" s="13"/>
      <c r="CPA752" s="13"/>
      <c r="CPB752" s="13"/>
      <c r="CPC752" s="13"/>
      <c r="CPD752" s="13"/>
      <c r="CPE752" s="13"/>
      <c r="CPF752" s="13"/>
      <c r="CPG752" s="13"/>
      <c r="CPH752" s="13"/>
      <c r="CPI752" s="13"/>
      <c r="CPJ752" s="13"/>
      <c r="CPK752" s="13"/>
      <c r="CPL752" s="13"/>
      <c r="CPM752" s="13"/>
      <c r="CPN752" s="13"/>
      <c r="CPO752" s="13"/>
      <c r="CPP752" s="13"/>
      <c r="CPQ752" s="13"/>
      <c r="CPR752" s="13"/>
      <c r="CPS752" s="13"/>
      <c r="CPT752" s="13"/>
      <c r="CPU752" s="13"/>
      <c r="CPV752" s="13"/>
      <c r="CPW752" s="13"/>
      <c r="CPX752" s="13"/>
      <c r="CPY752" s="13"/>
      <c r="CPZ752" s="13"/>
      <c r="CQA752" s="13"/>
      <c r="CQB752" s="13"/>
      <c r="CQC752" s="13"/>
      <c r="CQD752" s="13"/>
      <c r="CQE752" s="13"/>
      <c r="CQF752" s="13"/>
      <c r="CQG752" s="13"/>
      <c r="CQH752" s="13"/>
      <c r="CQI752" s="13"/>
      <c r="CQJ752" s="13"/>
      <c r="CQK752" s="13"/>
      <c r="CQL752" s="13"/>
      <c r="CQM752" s="13"/>
      <c r="CQN752" s="13"/>
      <c r="CQO752" s="13"/>
      <c r="CQP752" s="13"/>
      <c r="CQQ752" s="13"/>
      <c r="CQR752" s="13"/>
      <c r="CQS752" s="13"/>
      <c r="CQT752" s="13"/>
      <c r="CQU752" s="13"/>
      <c r="CQV752" s="13"/>
      <c r="CQW752" s="13"/>
      <c r="CQX752" s="13"/>
      <c r="CQY752" s="13"/>
      <c r="CQZ752" s="13"/>
      <c r="CRA752" s="13"/>
      <c r="CRB752" s="13"/>
      <c r="CRC752" s="13"/>
      <c r="CRD752" s="13"/>
      <c r="CRE752" s="13"/>
      <c r="CRF752" s="13"/>
      <c r="CRG752" s="13"/>
      <c r="CRH752" s="13"/>
      <c r="CRI752" s="13"/>
      <c r="CRJ752" s="13"/>
      <c r="CRK752" s="13"/>
      <c r="CRL752" s="13"/>
      <c r="CRM752" s="13"/>
      <c r="CRN752" s="13"/>
      <c r="CRO752" s="13"/>
      <c r="CRP752" s="13"/>
      <c r="CRQ752" s="13"/>
      <c r="CRR752" s="13"/>
      <c r="CRS752" s="13"/>
      <c r="CRT752" s="13"/>
      <c r="CRU752" s="13"/>
      <c r="CRV752" s="13"/>
      <c r="CRW752" s="13"/>
      <c r="CRX752" s="13"/>
      <c r="CRY752" s="13"/>
      <c r="CRZ752" s="13"/>
      <c r="CSA752" s="13"/>
      <c r="CSB752" s="13"/>
      <c r="CSC752" s="13"/>
      <c r="CSD752" s="13"/>
      <c r="CSE752" s="13"/>
      <c r="CSF752" s="13"/>
      <c r="CSG752" s="13"/>
      <c r="CSH752" s="13"/>
      <c r="CSI752" s="13"/>
      <c r="CSJ752" s="13"/>
      <c r="CSK752" s="13"/>
      <c r="CSL752" s="13"/>
      <c r="CSM752" s="13"/>
      <c r="CSN752" s="13"/>
      <c r="CSO752" s="13"/>
      <c r="CSP752" s="13"/>
      <c r="CSQ752" s="13"/>
      <c r="CSR752" s="13"/>
      <c r="CSS752" s="13"/>
      <c r="CST752" s="13"/>
      <c r="CSU752" s="13"/>
      <c r="CSV752" s="13"/>
      <c r="CSW752" s="13"/>
      <c r="CSX752" s="13"/>
      <c r="CSY752" s="13"/>
      <c r="CSZ752" s="13"/>
      <c r="CTA752" s="13"/>
      <c r="CTB752" s="13"/>
      <c r="CTC752" s="13"/>
      <c r="CTD752" s="13"/>
      <c r="CTE752" s="13"/>
      <c r="CTF752" s="13"/>
      <c r="CTG752" s="13"/>
      <c r="CTH752" s="13"/>
      <c r="CTI752" s="13"/>
      <c r="CTJ752" s="13"/>
      <c r="CTK752" s="13"/>
      <c r="CTL752" s="13"/>
      <c r="CTM752" s="13"/>
      <c r="CTN752" s="13"/>
      <c r="CTO752" s="13"/>
      <c r="CTP752" s="13"/>
      <c r="CTQ752" s="13"/>
      <c r="CTR752" s="13"/>
      <c r="CTS752" s="13"/>
      <c r="CTT752" s="13"/>
      <c r="CTU752" s="13"/>
      <c r="CTV752" s="13"/>
      <c r="CTW752" s="13"/>
      <c r="CTX752" s="13"/>
      <c r="CTY752" s="13"/>
      <c r="CTZ752" s="13"/>
      <c r="CUA752" s="13"/>
      <c r="CUB752" s="13"/>
      <c r="CUC752" s="13"/>
      <c r="CUD752" s="13"/>
      <c r="CUE752" s="13"/>
      <c r="CUF752" s="13"/>
      <c r="CUG752" s="13"/>
      <c r="CUH752" s="13"/>
      <c r="CUI752" s="13"/>
      <c r="CUJ752" s="13"/>
      <c r="CUK752" s="13"/>
      <c r="CUL752" s="13"/>
      <c r="CUM752" s="13"/>
      <c r="CUN752" s="13"/>
      <c r="CUO752" s="13"/>
      <c r="CUP752" s="13"/>
      <c r="CUQ752" s="13"/>
      <c r="CUR752" s="13"/>
      <c r="CUS752" s="13"/>
      <c r="CUT752" s="13"/>
      <c r="CUU752" s="13"/>
      <c r="CUV752" s="13"/>
      <c r="CUW752" s="13"/>
      <c r="CUX752" s="13"/>
      <c r="CUY752" s="13"/>
      <c r="CUZ752" s="13"/>
      <c r="CVA752" s="13"/>
      <c r="CVB752" s="13"/>
      <c r="CVC752" s="13"/>
      <c r="CVD752" s="13"/>
      <c r="CVE752" s="13"/>
      <c r="CVF752" s="13"/>
      <c r="CVG752" s="13"/>
      <c r="CVH752" s="13"/>
      <c r="CVI752" s="13"/>
      <c r="CVJ752" s="13"/>
      <c r="CVK752" s="13"/>
      <c r="CVL752" s="13"/>
      <c r="CVM752" s="13"/>
      <c r="CVN752" s="13"/>
      <c r="CVO752" s="13"/>
      <c r="CVP752" s="13"/>
      <c r="CVQ752" s="13"/>
      <c r="CVR752" s="13"/>
      <c r="CVS752" s="13"/>
      <c r="CVT752" s="13"/>
      <c r="CVU752" s="13"/>
      <c r="CVV752" s="13"/>
      <c r="CVW752" s="13"/>
      <c r="CVX752" s="13"/>
      <c r="CVY752" s="13"/>
      <c r="CVZ752" s="13"/>
      <c r="CWA752" s="13"/>
      <c r="CWB752" s="13"/>
      <c r="CWC752" s="13"/>
      <c r="CWD752" s="13"/>
      <c r="CWE752" s="13"/>
      <c r="CWF752" s="13"/>
      <c r="CWG752" s="13"/>
      <c r="CWH752" s="13"/>
      <c r="CWI752" s="13"/>
      <c r="CWJ752" s="13"/>
      <c r="CWK752" s="13"/>
      <c r="CWL752" s="13"/>
      <c r="CWM752" s="13"/>
      <c r="CWN752" s="13"/>
      <c r="CWO752" s="13"/>
      <c r="CWP752" s="13"/>
      <c r="CWQ752" s="13"/>
      <c r="CWR752" s="13"/>
      <c r="CWS752" s="13"/>
      <c r="CWT752" s="13"/>
      <c r="CWU752" s="13"/>
      <c r="CWV752" s="13"/>
      <c r="CWW752" s="13"/>
      <c r="CWX752" s="13"/>
      <c r="CWY752" s="13"/>
      <c r="CWZ752" s="13"/>
      <c r="CXA752" s="13"/>
      <c r="CXB752" s="13"/>
      <c r="CXC752" s="13"/>
      <c r="CXD752" s="13"/>
      <c r="CXE752" s="13"/>
      <c r="CXF752" s="13"/>
      <c r="CXG752" s="13"/>
      <c r="CXH752" s="13"/>
      <c r="CXI752" s="13"/>
      <c r="CXJ752" s="13"/>
      <c r="CXK752" s="13"/>
      <c r="CXL752" s="13"/>
      <c r="CXM752" s="13"/>
      <c r="CXN752" s="13"/>
      <c r="CXO752" s="13"/>
      <c r="CXP752" s="13"/>
      <c r="CXQ752" s="13"/>
      <c r="CXR752" s="13"/>
      <c r="CXS752" s="13"/>
      <c r="CXT752" s="13"/>
      <c r="CXU752" s="13"/>
      <c r="CXV752" s="13"/>
      <c r="CXW752" s="13"/>
      <c r="CXX752" s="13"/>
      <c r="CXY752" s="13"/>
      <c r="CXZ752" s="13"/>
      <c r="CYA752" s="13"/>
      <c r="CYB752" s="13"/>
      <c r="CYC752" s="13"/>
      <c r="CYD752" s="13"/>
      <c r="CYE752" s="13"/>
      <c r="CYF752" s="13"/>
      <c r="CYG752" s="13"/>
      <c r="CYH752" s="13"/>
      <c r="CYI752" s="13"/>
      <c r="CYJ752" s="13"/>
      <c r="CYK752" s="13"/>
      <c r="CYL752" s="13"/>
      <c r="CYM752" s="13"/>
      <c r="CYN752" s="13"/>
      <c r="CYO752" s="13"/>
      <c r="CYP752" s="13"/>
      <c r="CYQ752" s="13"/>
      <c r="CYR752" s="13"/>
      <c r="CYS752" s="13"/>
      <c r="CYT752" s="13"/>
      <c r="CYU752" s="13"/>
      <c r="CYV752" s="13"/>
      <c r="CYW752" s="13"/>
      <c r="CYX752" s="13"/>
      <c r="CYY752" s="13"/>
      <c r="CYZ752" s="13"/>
      <c r="CZA752" s="13"/>
      <c r="CZB752" s="13"/>
      <c r="CZC752" s="13"/>
      <c r="CZD752" s="13"/>
      <c r="CZE752" s="13"/>
      <c r="CZF752" s="13"/>
      <c r="CZG752" s="13"/>
      <c r="CZH752" s="13"/>
      <c r="CZI752" s="13"/>
      <c r="CZJ752" s="13"/>
      <c r="CZK752" s="13"/>
      <c r="CZL752" s="13"/>
      <c r="CZM752" s="13"/>
      <c r="CZN752" s="13"/>
      <c r="CZO752" s="13"/>
      <c r="CZP752" s="13"/>
      <c r="CZQ752" s="13"/>
      <c r="CZR752" s="13"/>
      <c r="CZS752" s="13"/>
      <c r="CZT752" s="13"/>
      <c r="CZU752" s="13"/>
      <c r="CZV752" s="13"/>
      <c r="CZW752" s="13"/>
      <c r="CZX752" s="13"/>
      <c r="CZY752" s="13"/>
      <c r="CZZ752" s="13"/>
      <c r="DAA752" s="13"/>
      <c r="DAB752" s="13"/>
      <c r="DAC752" s="13"/>
      <c r="DAD752" s="13"/>
      <c r="DAE752" s="13"/>
      <c r="DAF752" s="13"/>
      <c r="DAG752" s="13"/>
      <c r="DAH752" s="13"/>
      <c r="DAI752" s="13"/>
      <c r="DAJ752" s="13"/>
      <c r="DAK752" s="13"/>
      <c r="DAL752" s="13"/>
      <c r="DAM752" s="13"/>
      <c r="DAN752" s="13"/>
      <c r="DAO752" s="13"/>
      <c r="DAP752" s="13"/>
      <c r="DAQ752" s="13"/>
      <c r="DAR752" s="13"/>
      <c r="DAS752" s="13"/>
      <c r="DAT752" s="13"/>
      <c r="DAU752" s="13"/>
      <c r="DAV752" s="13"/>
      <c r="DAW752" s="13"/>
      <c r="DAX752" s="13"/>
      <c r="DAY752" s="13"/>
      <c r="DAZ752" s="13"/>
      <c r="DBA752" s="13"/>
      <c r="DBB752" s="13"/>
      <c r="DBC752" s="13"/>
      <c r="DBD752" s="13"/>
      <c r="DBE752" s="13"/>
      <c r="DBF752" s="13"/>
      <c r="DBG752" s="13"/>
      <c r="DBH752" s="13"/>
      <c r="DBI752" s="13"/>
      <c r="DBJ752" s="13"/>
      <c r="DBK752" s="13"/>
      <c r="DBL752" s="13"/>
      <c r="DBM752" s="13"/>
      <c r="DBN752" s="13"/>
      <c r="DBO752" s="13"/>
      <c r="DBP752" s="13"/>
      <c r="DBQ752" s="13"/>
      <c r="DBR752" s="13"/>
      <c r="DBS752" s="13"/>
      <c r="DBT752" s="13"/>
      <c r="DBU752" s="13"/>
      <c r="DBV752" s="13"/>
      <c r="DBW752" s="13"/>
      <c r="DBX752" s="13"/>
      <c r="DBY752" s="13"/>
      <c r="DBZ752" s="13"/>
      <c r="DCA752" s="13"/>
      <c r="DCB752" s="13"/>
      <c r="DCC752" s="13"/>
      <c r="DCD752" s="13"/>
      <c r="DCE752" s="13"/>
      <c r="DCF752" s="13"/>
      <c r="DCG752" s="13"/>
      <c r="DCH752" s="13"/>
      <c r="DCI752" s="13"/>
      <c r="DCJ752" s="13"/>
      <c r="DCK752" s="13"/>
      <c r="DCL752" s="13"/>
      <c r="DCM752" s="13"/>
      <c r="DCN752" s="13"/>
      <c r="DCO752" s="13"/>
      <c r="DCP752" s="13"/>
      <c r="DCQ752" s="13"/>
      <c r="DCR752" s="13"/>
      <c r="DCS752" s="13"/>
      <c r="DCT752" s="13"/>
      <c r="DCU752" s="13"/>
      <c r="DCV752" s="13"/>
      <c r="DCW752" s="13"/>
      <c r="DCX752" s="13"/>
      <c r="DCY752" s="13"/>
      <c r="DCZ752" s="13"/>
      <c r="DDA752" s="13"/>
      <c r="DDB752" s="13"/>
      <c r="DDC752" s="13"/>
      <c r="DDD752" s="13"/>
      <c r="DDE752" s="13"/>
      <c r="DDF752" s="13"/>
      <c r="DDG752" s="13"/>
      <c r="DDH752" s="13"/>
      <c r="DDI752" s="13"/>
      <c r="DDJ752" s="13"/>
      <c r="DDK752" s="13"/>
      <c r="DDL752" s="13"/>
      <c r="DDM752" s="13"/>
      <c r="DDN752" s="13"/>
      <c r="DDO752" s="13"/>
      <c r="DDP752" s="13"/>
      <c r="DDQ752" s="13"/>
      <c r="DDR752" s="13"/>
      <c r="DDS752" s="13"/>
      <c r="DDT752" s="13"/>
      <c r="DDU752" s="13"/>
      <c r="DDV752" s="13"/>
      <c r="DDW752" s="13"/>
      <c r="DDX752" s="13"/>
      <c r="DDY752" s="13"/>
      <c r="DDZ752" s="13"/>
      <c r="DEA752" s="13"/>
      <c r="DEB752" s="13"/>
      <c r="DEC752" s="13"/>
      <c r="DED752" s="13"/>
      <c r="DEE752" s="13"/>
      <c r="DEF752" s="13"/>
      <c r="DEG752" s="13"/>
      <c r="DEH752" s="13"/>
      <c r="DEI752" s="13"/>
      <c r="DEJ752" s="13"/>
      <c r="DEK752" s="13"/>
      <c r="DEL752" s="13"/>
      <c r="DEM752" s="13"/>
      <c r="DEN752" s="13"/>
      <c r="DEO752" s="13"/>
      <c r="DEP752" s="13"/>
      <c r="DEQ752" s="13"/>
      <c r="DER752" s="13"/>
      <c r="DES752" s="13"/>
      <c r="DET752" s="13"/>
      <c r="DEU752" s="13"/>
      <c r="DEV752" s="13"/>
      <c r="DEW752" s="13"/>
      <c r="DEX752" s="13"/>
      <c r="DEY752" s="13"/>
      <c r="DEZ752" s="13"/>
      <c r="DFA752" s="13"/>
      <c r="DFB752" s="13"/>
      <c r="DFC752" s="13"/>
      <c r="DFD752" s="13"/>
      <c r="DFE752" s="13"/>
      <c r="DFF752" s="13"/>
      <c r="DFG752" s="13"/>
      <c r="DFH752" s="13"/>
      <c r="DFI752" s="13"/>
      <c r="DFJ752" s="13"/>
      <c r="DFK752" s="13"/>
      <c r="DFL752" s="13"/>
      <c r="DFM752" s="13"/>
      <c r="DFN752" s="13"/>
      <c r="DFO752" s="13"/>
      <c r="DFP752" s="13"/>
      <c r="DFQ752" s="13"/>
      <c r="DFR752" s="13"/>
      <c r="DFS752" s="13"/>
      <c r="DFT752" s="13"/>
      <c r="DFU752" s="13"/>
      <c r="DFV752" s="13"/>
      <c r="DFW752" s="13"/>
      <c r="DFX752" s="13"/>
      <c r="DFY752" s="13"/>
      <c r="DFZ752" s="13"/>
      <c r="DGA752" s="13"/>
      <c r="DGB752" s="13"/>
      <c r="DGC752" s="13"/>
      <c r="DGD752" s="13"/>
      <c r="DGE752" s="13"/>
      <c r="DGF752" s="13"/>
      <c r="DGG752" s="13"/>
      <c r="DGH752" s="13"/>
      <c r="DGI752" s="13"/>
      <c r="DGJ752" s="13"/>
      <c r="DGK752" s="13"/>
      <c r="DGL752" s="13"/>
      <c r="DGM752" s="13"/>
      <c r="DGN752" s="13"/>
      <c r="DGO752" s="13"/>
      <c r="DGP752" s="13"/>
      <c r="DGQ752" s="13"/>
      <c r="DGR752" s="13"/>
      <c r="DGS752" s="13"/>
      <c r="DGT752" s="13"/>
      <c r="DGU752" s="13"/>
      <c r="DGV752" s="13"/>
      <c r="DGW752" s="13"/>
      <c r="DGX752" s="13"/>
      <c r="DGY752" s="13"/>
      <c r="DGZ752" s="13"/>
      <c r="DHA752" s="13"/>
      <c r="DHB752" s="13"/>
      <c r="DHC752" s="13"/>
      <c r="DHD752" s="13"/>
      <c r="DHE752" s="13"/>
      <c r="DHF752" s="13"/>
      <c r="DHG752" s="13"/>
      <c r="DHH752" s="13"/>
      <c r="DHI752" s="13"/>
      <c r="DHJ752" s="13"/>
      <c r="DHK752" s="13"/>
      <c r="DHL752" s="13"/>
      <c r="DHM752" s="13"/>
      <c r="DHN752" s="13"/>
      <c r="DHO752" s="13"/>
      <c r="DHP752" s="13"/>
      <c r="DHQ752" s="13"/>
      <c r="DHR752" s="13"/>
      <c r="DHS752" s="13"/>
      <c r="DHT752" s="13"/>
      <c r="DHU752" s="13"/>
      <c r="DHV752" s="13"/>
      <c r="DHW752" s="13"/>
      <c r="DHX752" s="13"/>
      <c r="DHY752" s="13"/>
      <c r="DHZ752" s="13"/>
      <c r="DIA752" s="13"/>
      <c r="DIB752" s="13"/>
      <c r="DIC752" s="13"/>
      <c r="DID752" s="13"/>
      <c r="DIE752" s="13"/>
      <c r="DIF752" s="13"/>
      <c r="DIG752" s="13"/>
      <c r="DIH752" s="13"/>
      <c r="DII752" s="13"/>
      <c r="DIJ752" s="13"/>
      <c r="DIK752" s="13"/>
      <c r="DIL752" s="13"/>
      <c r="DIM752" s="13"/>
      <c r="DIN752" s="13"/>
      <c r="DIO752" s="13"/>
      <c r="DIP752" s="13"/>
      <c r="DIQ752" s="13"/>
      <c r="DIR752" s="13"/>
      <c r="DIS752" s="13"/>
      <c r="DIT752" s="13"/>
      <c r="DIU752" s="13"/>
      <c r="DIV752" s="13"/>
      <c r="DIW752" s="13"/>
      <c r="DIX752" s="13"/>
      <c r="DIY752" s="13"/>
      <c r="DIZ752" s="13"/>
      <c r="DJA752" s="13"/>
      <c r="DJB752" s="13"/>
      <c r="DJC752" s="13"/>
      <c r="DJD752" s="13"/>
      <c r="DJE752" s="13"/>
      <c r="DJF752" s="13"/>
      <c r="DJG752" s="13"/>
      <c r="DJH752" s="13"/>
      <c r="DJI752" s="13"/>
      <c r="DJJ752" s="13"/>
      <c r="DJK752" s="13"/>
      <c r="DJL752" s="13"/>
      <c r="DJM752" s="13"/>
      <c r="DJN752" s="13"/>
      <c r="DJO752" s="13"/>
      <c r="DJP752" s="13"/>
      <c r="DJQ752" s="13"/>
      <c r="DJR752" s="13"/>
      <c r="DJS752" s="13"/>
      <c r="DJT752" s="13"/>
      <c r="DJU752" s="13"/>
      <c r="DJV752" s="13"/>
      <c r="DJW752" s="13"/>
      <c r="DJX752" s="13"/>
      <c r="DJY752" s="13"/>
      <c r="DJZ752" s="13"/>
      <c r="DKA752" s="13"/>
      <c r="DKB752" s="13"/>
      <c r="DKC752" s="13"/>
      <c r="DKD752" s="13"/>
      <c r="DKE752" s="13"/>
      <c r="DKF752" s="13"/>
      <c r="DKG752" s="13"/>
      <c r="DKH752" s="13"/>
      <c r="DKI752" s="13"/>
      <c r="DKJ752" s="13"/>
      <c r="DKK752" s="13"/>
      <c r="DKL752" s="13"/>
      <c r="DKM752" s="13"/>
      <c r="DKN752" s="13"/>
      <c r="DKO752" s="13"/>
      <c r="DKP752" s="13"/>
      <c r="DKQ752" s="13"/>
      <c r="DKR752" s="13"/>
      <c r="DKS752" s="13"/>
      <c r="DKT752" s="13"/>
      <c r="DKU752" s="13"/>
      <c r="DKV752" s="13"/>
      <c r="DKW752" s="13"/>
      <c r="DKX752" s="13"/>
      <c r="DKY752" s="13"/>
      <c r="DKZ752" s="13"/>
      <c r="DLA752" s="13"/>
      <c r="DLB752" s="13"/>
      <c r="DLC752" s="13"/>
      <c r="DLD752" s="13"/>
      <c r="DLE752" s="13"/>
      <c r="DLF752" s="13"/>
      <c r="DLG752" s="13"/>
      <c r="DLH752" s="13"/>
      <c r="DLI752" s="13"/>
      <c r="DLJ752" s="13"/>
      <c r="DLK752" s="13"/>
      <c r="DLL752" s="13"/>
      <c r="DLM752" s="13"/>
      <c r="DLN752" s="13"/>
      <c r="DLO752" s="13"/>
      <c r="DLP752" s="13"/>
      <c r="DLQ752" s="13"/>
      <c r="DLR752" s="13"/>
      <c r="DLS752" s="13"/>
      <c r="DLT752" s="13"/>
      <c r="DLU752" s="13"/>
      <c r="DLV752" s="13"/>
      <c r="DLW752" s="13"/>
      <c r="DLX752" s="13"/>
      <c r="DLY752" s="13"/>
      <c r="DLZ752" s="13"/>
      <c r="DMA752" s="13"/>
      <c r="DMB752" s="13"/>
      <c r="DMC752" s="13"/>
      <c r="DMD752" s="13"/>
      <c r="DME752" s="13"/>
      <c r="DMF752" s="13"/>
      <c r="DMG752" s="13"/>
      <c r="DMH752" s="13"/>
      <c r="DMI752" s="13"/>
      <c r="DMJ752" s="13"/>
      <c r="DMK752" s="13"/>
      <c r="DML752" s="13"/>
      <c r="DMM752" s="13"/>
      <c r="DMN752" s="13"/>
      <c r="DMO752" s="13"/>
      <c r="DMP752" s="13"/>
      <c r="DMQ752" s="13"/>
      <c r="DMR752" s="13"/>
      <c r="DMS752" s="13"/>
      <c r="DMT752" s="13"/>
      <c r="DMU752" s="13"/>
      <c r="DMV752" s="13"/>
      <c r="DMW752" s="13"/>
      <c r="DMX752" s="13"/>
      <c r="DMY752" s="13"/>
      <c r="DMZ752" s="13"/>
      <c r="DNA752" s="13"/>
      <c r="DNB752" s="13"/>
      <c r="DNC752" s="13"/>
      <c r="DND752" s="13"/>
      <c r="DNE752" s="13"/>
      <c r="DNF752" s="13"/>
      <c r="DNG752" s="13"/>
      <c r="DNH752" s="13"/>
      <c r="DNI752" s="13"/>
      <c r="DNJ752" s="13"/>
      <c r="DNK752" s="13"/>
      <c r="DNL752" s="13"/>
      <c r="DNM752" s="13"/>
      <c r="DNN752" s="13"/>
      <c r="DNO752" s="13"/>
      <c r="DNP752" s="13"/>
      <c r="DNQ752" s="13"/>
      <c r="DNR752" s="13"/>
      <c r="DNS752" s="13"/>
      <c r="DNT752" s="13"/>
      <c r="DNU752" s="13"/>
      <c r="DNV752" s="13"/>
      <c r="DNW752" s="13"/>
      <c r="DNX752" s="13"/>
      <c r="DNY752" s="13"/>
      <c r="DNZ752" s="13"/>
      <c r="DOA752" s="13"/>
      <c r="DOB752" s="13"/>
      <c r="DOC752" s="13"/>
      <c r="DOD752" s="13"/>
      <c r="DOE752" s="13"/>
      <c r="DOF752" s="13"/>
      <c r="DOG752" s="13"/>
      <c r="DOH752" s="13"/>
      <c r="DOI752" s="13"/>
      <c r="DOJ752" s="13"/>
      <c r="DOK752" s="13"/>
      <c r="DOL752" s="13"/>
      <c r="DOM752" s="13"/>
      <c r="DON752" s="13"/>
      <c r="DOO752" s="13"/>
      <c r="DOP752" s="13"/>
      <c r="DOQ752" s="13"/>
      <c r="DOR752" s="13"/>
      <c r="DOS752" s="13"/>
      <c r="DOT752" s="13"/>
      <c r="DOU752" s="13"/>
      <c r="DOV752" s="13"/>
      <c r="DOW752" s="13"/>
      <c r="DOX752" s="13"/>
      <c r="DOY752" s="13"/>
      <c r="DOZ752" s="13"/>
      <c r="DPA752" s="13"/>
      <c r="DPB752" s="13"/>
      <c r="DPC752" s="13"/>
      <c r="DPD752" s="13"/>
      <c r="DPE752" s="13"/>
      <c r="DPF752" s="13"/>
      <c r="DPG752" s="13"/>
      <c r="DPH752" s="13"/>
      <c r="DPI752" s="13"/>
      <c r="DPJ752" s="13"/>
      <c r="DPK752" s="13"/>
      <c r="DPL752" s="13"/>
      <c r="DPM752" s="13"/>
      <c r="DPN752" s="13"/>
      <c r="DPO752" s="13"/>
      <c r="DPP752" s="13"/>
      <c r="DPQ752" s="13"/>
      <c r="DPR752" s="13"/>
      <c r="DPS752" s="13"/>
      <c r="DPT752" s="13"/>
      <c r="DPU752" s="13"/>
      <c r="DPV752" s="13"/>
      <c r="DPW752" s="13"/>
      <c r="DPX752" s="13"/>
      <c r="DPY752" s="13"/>
      <c r="DPZ752" s="13"/>
      <c r="DQA752" s="13"/>
      <c r="DQB752" s="13"/>
      <c r="DQC752" s="13"/>
      <c r="DQD752" s="13"/>
      <c r="DQE752" s="13"/>
      <c r="DQF752" s="13"/>
      <c r="DQG752" s="13"/>
      <c r="DQH752" s="13"/>
      <c r="DQI752" s="13"/>
      <c r="DQJ752" s="13"/>
      <c r="DQK752" s="13"/>
      <c r="DQL752" s="13"/>
      <c r="DQM752" s="13"/>
      <c r="DQN752" s="13"/>
      <c r="DQO752" s="13"/>
      <c r="DQP752" s="13"/>
      <c r="DQQ752" s="13"/>
      <c r="DQR752" s="13"/>
      <c r="DQS752" s="13"/>
      <c r="DQT752" s="13"/>
      <c r="DQU752" s="13"/>
      <c r="DQV752" s="13"/>
      <c r="DQW752" s="13"/>
      <c r="DQX752" s="13"/>
      <c r="DQY752" s="13"/>
      <c r="DQZ752" s="13"/>
      <c r="DRA752" s="13"/>
      <c r="DRB752" s="13"/>
      <c r="DRC752" s="13"/>
      <c r="DRD752" s="13"/>
      <c r="DRE752" s="13"/>
      <c r="DRF752" s="13"/>
      <c r="DRG752" s="13"/>
      <c r="DRH752" s="13"/>
      <c r="DRI752" s="13"/>
      <c r="DRJ752" s="13"/>
      <c r="DRK752" s="13"/>
      <c r="DRL752" s="13"/>
      <c r="DRM752" s="13"/>
      <c r="DRN752" s="13"/>
      <c r="DRO752" s="13"/>
      <c r="DRP752" s="13"/>
      <c r="DRQ752" s="13"/>
      <c r="DRR752" s="13"/>
      <c r="DRS752" s="13"/>
      <c r="DRT752" s="13"/>
      <c r="DRU752" s="13"/>
      <c r="DRV752" s="13"/>
      <c r="DRW752" s="13"/>
      <c r="DRX752" s="13"/>
      <c r="DRY752" s="13"/>
      <c r="DRZ752" s="13"/>
      <c r="DSA752" s="13"/>
      <c r="DSB752" s="13"/>
      <c r="DSC752" s="13"/>
      <c r="DSD752" s="13"/>
      <c r="DSE752" s="13"/>
      <c r="DSF752" s="13"/>
      <c r="DSG752" s="13"/>
      <c r="DSH752" s="13"/>
      <c r="DSI752" s="13"/>
      <c r="DSJ752" s="13"/>
      <c r="DSK752" s="13"/>
      <c r="DSL752" s="13"/>
      <c r="DSM752" s="13"/>
      <c r="DSN752" s="13"/>
      <c r="DSO752" s="13"/>
      <c r="DSP752" s="13"/>
      <c r="DSQ752" s="13"/>
      <c r="DSR752" s="13"/>
      <c r="DSS752" s="13"/>
      <c r="DST752" s="13"/>
      <c r="DSU752" s="13"/>
      <c r="DSV752" s="13"/>
      <c r="DSW752" s="13"/>
      <c r="DSX752" s="13"/>
      <c r="DSY752" s="13"/>
      <c r="DSZ752" s="13"/>
      <c r="DTA752" s="13"/>
      <c r="DTB752" s="13"/>
      <c r="DTC752" s="13"/>
      <c r="DTD752" s="13"/>
      <c r="DTE752" s="13"/>
      <c r="DTF752" s="13"/>
      <c r="DTG752" s="13"/>
      <c r="DTH752" s="13"/>
      <c r="DTI752" s="13"/>
      <c r="DTJ752" s="13"/>
      <c r="DTK752" s="13"/>
      <c r="DTL752" s="13"/>
      <c r="DTM752" s="13"/>
      <c r="DTN752" s="13"/>
      <c r="DTO752" s="13"/>
      <c r="DTP752" s="13"/>
      <c r="DTQ752" s="13"/>
      <c r="DTR752" s="13"/>
      <c r="DTS752" s="13"/>
      <c r="DTT752" s="13"/>
      <c r="DTU752" s="13"/>
      <c r="DTV752" s="13"/>
      <c r="DTW752" s="13"/>
      <c r="DTX752" s="13"/>
      <c r="DTY752" s="13"/>
      <c r="DTZ752" s="13"/>
      <c r="DUA752" s="13"/>
      <c r="DUB752" s="13"/>
      <c r="DUC752" s="13"/>
      <c r="DUD752" s="13"/>
      <c r="DUE752" s="13"/>
      <c r="DUF752" s="13"/>
      <c r="DUG752" s="13"/>
      <c r="DUH752" s="13"/>
      <c r="DUI752" s="13"/>
      <c r="DUJ752" s="13"/>
      <c r="DUK752" s="13"/>
      <c r="DUL752" s="13"/>
      <c r="DUM752" s="13"/>
      <c r="DUN752" s="13"/>
      <c r="DUO752" s="13"/>
      <c r="DUP752" s="13"/>
      <c r="DUQ752" s="13"/>
      <c r="DUR752" s="13"/>
      <c r="DUS752" s="13"/>
      <c r="DUT752" s="13"/>
      <c r="DUU752" s="13"/>
      <c r="DUV752" s="13"/>
      <c r="DUW752" s="13"/>
      <c r="DUX752" s="13"/>
      <c r="DUY752" s="13"/>
      <c r="DUZ752" s="13"/>
      <c r="DVA752" s="13"/>
      <c r="DVB752" s="13"/>
      <c r="DVC752" s="13"/>
      <c r="DVD752" s="13"/>
      <c r="DVE752" s="13"/>
      <c r="DVF752" s="13"/>
      <c r="DVG752" s="13"/>
      <c r="DVH752" s="13"/>
      <c r="DVI752" s="13"/>
      <c r="DVJ752" s="13"/>
      <c r="DVK752" s="13"/>
      <c r="DVL752" s="13"/>
      <c r="DVM752" s="13"/>
      <c r="DVN752" s="13"/>
      <c r="DVO752" s="13"/>
      <c r="DVP752" s="13"/>
      <c r="DVQ752" s="13"/>
      <c r="DVR752" s="13"/>
      <c r="DVS752" s="13"/>
      <c r="DVT752" s="13"/>
      <c r="DVU752" s="13"/>
      <c r="DVV752" s="13"/>
      <c r="DVW752" s="13"/>
      <c r="DVX752" s="13"/>
      <c r="DVY752" s="13"/>
      <c r="DVZ752" s="13"/>
      <c r="DWA752" s="13"/>
      <c r="DWB752" s="13"/>
      <c r="DWC752" s="13"/>
      <c r="DWD752" s="13"/>
      <c r="DWE752" s="13"/>
      <c r="DWF752" s="13"/>
      <c r="DWG752" s="13"/>
      <c r="DWH752" s="13"/>
      <c r="DWI752" s="13"/>
      <c r="DWJ752" s="13"/>
      <c r="DWK752" s="13"/>
      <c r="DWL752" s="13"/>
      <c r="DWM752" s="13"/>
      <c r="DWN752" s="13"/>
      <c r="DWO752" s="13"/>
      <c r="DWP752" s="13"/>
      <c r="DWQ752" s="13"/>
      <c r="DWR752" s="13"/>
      <c r="DWS752" s="13"/>
      <c r="DWT752" s="13"/>
      <c r="DWU752" s="13"/>
      <c r="DWV752" s="13"/>
      <c r="DWW752" s="13"/>
      <c r="DWX752" s="13"/>
      <c r="DWY752" s="13"/>
      <c r="DWZ752" s="13"/>
      <c r="DXA752" s="13"/>
      <c r="DXB752" s="13"/>
      <c r="DXC752" s="13"/>
      <c r="DXD752" s="13"/>
      <c r="DXE752" s="13"/>
      <c r="DXF752" s="13"/>
      <c r="DXG752" s="13"/>
      <c r="DXH752" s="13"/>
      <c r="DXI752" s="13"/>
      <c r="DXJ752" s="13"/>
      <c r="DXK752" s="13"/>
      <c r="DXL752" s="13"/>
      <c r="DXM752" s="13"/>
      <c r="DXN752" s="13"/>
      <c r="DXO752" s="13"/>
      <c r="DXP752" s="13"/>
      <c r="DXQ752" s="13"/>
      <c r="DXR752" s="13"/>
      <c r="DXS752" s="13"/>
      <c r="DXT752" s="13"/>
      <c r="DXU752" s="13"/>
      <c r="DXV752" s="13"/>
      <c r="DXW752" s="13"/>
      <c r="DXX752" s="13"/>
      <c r="DXY752" s="13"/>
      <c r="DXZ752" s="13"/>
      <c r="DYA752" s="13"/>
      <c r="DYB752" s="13"/>
      <c r="DYC752" s="13"/>
      <c r="DYD752" s="13"/>
      <c r="DYE752" s="13"/>
      <c r="DYF752" s="13"/>
      <c r="DYG752" s="13"/>
      <c r="DYH752" s="13"/>
      <c r="DYI752" s="13"/>
      <c r="DYJ752" s="13"/>
      <c r="DYK752" s="13"/>
      <c r="DYL752" s="13"/>
      <c r="DYM752" s="13"/>
      <c r="DYN752" s="13"/>
      <c r="DYO752" s="13"/>
      <c r="DYP752" s="13"/>
      <c r="DYQ752" s="13"/>
      <c r="DYR752" s="13"/>
      <c r="DYS752" s="13"/>
      <c r="DYT752" s="13"/>
      <c r="DYU752" s="13"/>
      <c r="DYV752" s="13"/>
      <c r="DYW752" s="13"/>
      <c r="DYX752" s="13"/>
      <c r="DYY752" s="13"/>
      <c r="DYZ752" s="13"/>
      <c r="DZA752" s="13"/>
      <c r="DZB752" s="13"/>
      <c r="DZC752" s="13"/>
      <c r="DZD752" s="13"/>
      <c r="DZE752" s="13"/>
      <c r="DZF752" s="13"/>
      <c r="DZG752" s="13"/>
      <c r="DZH752" s="13"/>
      <c r="DZI752" s="13"/>
      <c r="DZJ752" s="13"/>
      <c r="DZK752" s="13"/>
      <c r="DZL752" s="13"/>
      <c r="DZM752" s="13"/>
      <c r="DZN752" s="13"/>
      <c r="DZO752" s="13"/>
      <c r="DZP752" s="13"/>
      <c r="DZQ752" s="13"/>
      <c r="DZR752" s="13"/>
      <c r="DZS752" s="13"/>
      <c r="DZT752" s="13"/>
      <c r="DZU752" s="13"/>
      <c r="DZV752" s="13"/>
      <c r="DZW752" s="13"/>
      <c r="DZX752" s="13"/>
      <c r="DZY752" s="13"/>
      <c r="DZZ752" s="13"/>
      <c r="EAA752" s="13"/>
      <c r="EAB752" s="13"/>
      <c r="EAC752" s="13"/>
      <c r="EAD752" s="13"/>
      <c r="EAE752" s="13"/>
      <c r="EAF752" s="13"/>
      <c r="EAG752" s="13"/>
      <c r="EAH752" s="13"/>
      <c r="EAI752" s="13"/>
      <c r="EAJ752" s="13"/>
      <c r="EAK752" s="13"/>
      <c r="EAL752" s="13"/>
      <c r="EAM752" s="13"/>
      <c r="EAN752" s="13"/>
      <c r="EAO752" s="13"/>
      <c r="EAP752" s="13"/>
      <c r="EAQ752" s="13"/>
      <c r="EAR752" s="13"/>
      <c r="EAS752" s="13"/>
      <c r="EAT752" s="13"/>
      <c r="EAU752" s="13"/>
      <c r="EAV752" s="13"/>
      <c r="EAW752" s="13"/>
      <c r="EAX752" s="13"/>
      <c r="EAY752" s="13"/>
      <c r="EAZ752" s="13"/>
      <c r="EBA752" s="13"/>
      <c r="EBB752" s="13"/>
      <c r="EBC752" s="13"/>
      <c r="EBD752" s="13"/>
      <c r="EBE752" s="13"/>
      <c r="EBF752" s="13"/>
      <c r="EBG752" s="13"/>
      <c r="EBH752" s="13"/>
      <c r="EBI752" s="13"/>
      <c r="EBJ752" s="13"/>
      <c r="EBK752" s="13"/>
      <c r="EBL752" s="13"/>
      <c r="EBM752" s="13"/>
      <c r="EBN752" s="13"/>
      <c r="EBO752" s="13"/>
      <c r="EBP752" s="13"/>
      <c r="EBQ752" s="13"/>
      <c r="EBR752" s="13"/>
      <c r="EBS752" s="13"/>
      <c r="EBT752" s="13"/>
      <c r="EBU752" s="13"/>
      <c r="EBV752" s="13"/>
      <c r="EBW752" s="13"/>
      <c r="EBX752" s="13"/>
      <c r="EBY752" s="13"/>
      <c r="EBZ752" s="13"/>
      <c r="ECA752" s="13"/>
      <c r="ECB752" s="13"/>
      <c r="ECC752" s="13"/>
      <c r="ECD752" s="13"/>
      <c r="ECE752" s="13"/>
      <c r="ECF752" s="13"/>
      <c r="ECG752" s="13"/>
      <c r="ECH752" s="13"/>
      <c r="ECI752" s="13"/>
      <c r="ECJ752" s="13"/>
      <c r="ECK752" s="13"/>
      <c r="ECL752" s="13"/>
      <c r="ECM752" s="13"/>
      <c r="ECN752" s="13"/>
      <c r="ECO752" s="13"/>
      <c r="ECP752" s="13"/>
      <c r="ECQ752" s="13"/>
      <c r="ECR752" s="13"/>
      <c r="ECS752" s="13"/>
      <c r="ECT752" s="13"/>
      <c r="ECU752" s="13"/>
      <c r="ECV752" s="13"/>
      <c r="ECW752" s="13"/>
      <c r="ECX752" s="13"/>
      <c r="ECY752" s="13"/>
      <c r="ECZ752" s="13"/>
      <c r="EDA752" s="13"/>
      <c r="EDB752" s="13"/>
      <c r="EDC752" s="13"/>
      <c r="EDD752" s="13"/>
      <c r="EDE752" s="13"/>
      <c r="EDF752" s="13"/>
      <c r="EDG752" s="13"/>
      <c r="EDH752" s="13"/>
      <c r="EDI752" s="13"/>
      <c r="EDJ752" s="13"/>
      <c r="EDK752" s="13"/>
      <c r="EDL752" s="13"/>
      <c r="EDM752" s="13"/>
      <c r="EDN752" s="13"/>
      <c r="EDO752" s="13"/>
      <c r="EDP752" s="13"/>
      <c r="EDQ752" s="13"/>
      <c r="EDR752" s="13"/>
      <c r="EDS752" s="13"/>
      <c r="EDT752" s="13"/>
      <c r="EDU752" s="13"/>
      <c r="EDV752" s="13"/>
      <c r="EDW752" s="13"/>
      <c r="EDX752" s="13"/>
      <c r="EDY752" s="13"/>
      <c r="EDZ752" s="13"/>
      <c r="EEA752" s="13"/>
      <c r="EEB752" s="13"/>
      <c r="EEC752" s="13"/>
      <c r="EED752" s="13"/>
      <c r="EEE752" s="13"/>
      <c r="EEF752" s="13"/>
      <c r="EEG752" s="13"/>
      <c r="EEH752" s="13"/>
      <c r="EEI752" s="13"/>
      <c r="EEJ752" s="13"/>
      <c r="EEK752" s="13"/>
      <c r="EEL752" s="13"/>
      <c r="EEM752" s="13"/>
      <c r="EEN752" s="13"/>
      <c r="EEO752" s="13"/>
      <c r="EEP752" s="13"/>
      <c r="EEQ752" s="13"/>
      <c r="EER752" s="13"/>
      <c r="EES752" s="13"/>
      <c r="EET752" s="13"/>
      <c r="EEU752" s="13"/>
      <c r="EEV752" s="13"/>
      <c r="EEW752" s="13"/>
      <c r="EEX752" s="13"/>
      <c r="EEY752" s="13"/>
      <c r="EEZ752" s="13"/>
      <c r="EFA752" s="13"/>
      <c r="EFB752" s="13"/>
      <c r="EFC752" s="13"/>
      <c r="EFD752" s="13"/>
      <c r="EFE752" s="13"/>
      <c r="EFF752" s="13"/>
      <c r="EFG752" s="13"/>
      <c r="EFH752" s="13"/>
      <c r="EFI752" s="13"/>
      <c r="EFJ752" s="13"/>
      <c r="EFK752" s="13"/>
      <c r="EFL752" s="13"/>
      <c r="EFM752" s="13"/>
      <c r="EFN752" s="13"/>
      <c r="EFO752" s="13"/>
      <c r="EFP752" s="13"/>
      <c r="EFQ752" s="13"/>
      <c r="EFR752" s="13"/>
      <c r="EFS752" s="13"/>
      <c r="EFT752" s="13"/>
      <c r="EFU752" s="13"/>
      <c r="EFV752" s="13"/>
      <c r="EFW752" s="13"/>
      <c r="EFX752" s="13"/>
      <c r="EFY752" s="13"/>
      <c r="EFZ752" s="13"/>
      <c r="EGA752" s="13"/>
      <c r="EGB752" s="13"/>
      <c r="EGC752" s="13"/>
      <c r="EGD752" s="13"/>
      <c r="EGE752" s="13"/>
      <c r="EGF752" s="13"/>
      <c r="EGG752" s="13"/>
      <c r="EGH752" s="13"/>
      <c r="EGI752" s="13"/>
      <c r="EGJ752" s="13"/>
      <c r="EGK752" s="13"/>
      <c r="EGL752" s="13"/>
      <c r="EGM752" s="13"/>
      <c r="EGN752" s="13"/>
      <c r="EGO752" s="13"/>
      <c r="EGP752" s="13"/>
      <c r="EGQ752" s="13"/>
      <c r="EGR752" s="13"/>
      <c r="EGS752" s="13"/>
      <c r="EGT752" s="13"/>
      <c r="EGU752" s="13"/>
      <c r="EGV752" s="13"/>
      <c r="EGW752" s="13"/>
      <c r="EGX752" s="13"/>
      <c r="EGY752" s="13"/>
      <c r="EGZ752" s="13"/>
      <c r="EHA752" s="13"/>
      <c r="EHB752" s="13"/>
      <c r="EHC752" s="13"/>
      <c r="EHD752" s="13"/>
      <c r="EHE752" s="13"/>
      <c r="EHF752" s="13"/>
      <c r="EHG752" s="13"/>
      <c r="EHH752" s="13"/>
      <c r="EHI752" s="13"/>
      <c r="EHJ752" s="13"/>
      <c r="EHK752" s="13"/>
      <c r="EHL752" s="13"/>
      <c r="EHM752" s="13"/>
      <c r="EHN752" s="13"/>
      <c r="EHO752" s="13"/>
      <c r="EHP752" s="13"/>
      <c r="EHQ752" s="13"/>
      <c r="EHR752" s="13"/>
      <c r="EHS752" s="13"/>
      <c r="EHT752" s="13"/>
      <c r="EHU752" s="13"/>
      <c r="EHV752" s="13"/>
      <c r="EHW752" s="13"/>
      <c r="EHX752" s="13"/>
      <c r="EHY752" s="13"/>
      <c r="EHZ752" s="13"/>
      <c r="EIA752" s="13"/>
      <c r="EIB752" s="13"/>
      <c r="EIC752" s="13"/>
      <c r="EID752" s="13"/>
      <c r="EIE752" s="13"/>
      <c r="EIF752" s="13"/>
      <c r="EIG752" s="13"/>
      <c r="EIH752" s="13"/>
      <c r="EII752" s="13"/>
      <c r="EIJ752" s="13"/>
      <c r="EIK752" s="13"/>
      <c r="EIL752" s="13"/>
      <c r="EIM752" s="13"/>
      <c r="EIN752" s="13"/>
      <c r="EIO752" s="13"/>
      <c r="EIP752" s="13"/>
      <c r="EIQ752" s="13"/>
      <c r="EIR752" s="13"/>
      <c r="EIS752" s="13"/>
      <c r="EIT752" s="13"/>
      <c r="EIU752" s="13"/>
      <c r="EIV752" s="13"/>
      <c r="EIW752" s="13"/>
      <c r="EIX752" s="13"/>
      <c r="EIY752" s="13"/>
      <c r="EIZ752" s="13"/>
      <c r="EJA752" s="13"/>
      <c r="EJB752" s="13"/>
      <c r="EJC752" s="13"/>
      <c r="EJD752" s="13"/>
      <c r="EJE752" s="13"/>
      <c r="EJF752" s="13"/>
      <c r="EJG752" s="13"/>
      <c r="EJH752" s="13"/>
      <c r="EJI752" s="13"/>
      <c r="EJJ752" s="13"/>
      <c r="EJK752" s="13"/>
      <c r="EJL752" s="13"/>
      <c r="EJM752" s="13"/>
      <c r="EJN752" s="13"/>
      <c r="EJO752" s="13"/>
      <c r="EJP752" s="13"/>
      <c r="EJQ752" s="13"/>
      <c r="EJR752" s="13"/>
      <c r="EJS752" s="13"/>
      <c r="EJT752" s="13"/>
      <c r="EJU752" s="13"/>
      <c r="EJV752" s="13"/>
      <c r="EJW752" s="13"/>
      <c r="EJX752" s="13"/>
      <c r="EJY752" s="13"/>
      <c r="EJZ752" s="13"/>
      <c r="EKA752" s="13"/>
      <c r="EKB752" s="13"/>
      <c r="EKC752" s="13"/>
      <c r="EKD752" s="13"/>
      <c r="EKE752" s="13"/>
      <c r="EKF752" s="13"/>
      <c r="EKG752" s="13"/>
      <c r="EKH752" s="13"/>
      <c r="EKI752" s="13"/>
      <c r="EKJ752" s="13"/>
      <c r="EKK752" s="13"/>
      <c r="EKL752" s="13"/>
      <c r="EKM752" s="13"/>
      <c r="EKN752" s="13"/>
      <c r="EKO752" s="13"/>
      <c r="EKP752" s="13"/>
      <c r="EKQ752" s="13"/>
      <c r="EKR752" s="13"/>
      <c r="EKS752" s="13"/>
      <c r="EKT752" s="13"/>
      <c r="EKU752" s="13"/>
      <c r="EKV752" s="13"/>
      <c r="EKW752" s="13"/>
      <c r="EKX752" s="13"/>
      <c r="EKY752" s="13"/>
      <c r="EKZ752" s="13"/>
      <c r="ELA752" s="13"/>
      <c r="ELB752" s="13"/>
      <c r="ELC752" s="13"/>
      <c r="ELD752" s="13"/>
      <c r="ELE752" s="13"/>
      <c r="ELF752" s="13"/>
      <c r="ELG752" s="13"/>
      <c r="ELH752" s="13"/>
      <c r="ELI752" s="13"/>
      <c r="ELJ752" s="13"/>
      <c r="ELK752" s="13"/>
      <c r="ELL752" s="13"/>
      <c r="ELM752" s="13"/>
      <c r="ELN752" s="13"/>
      <c r="ELO752" s="13"/>
      <c r="ELP752" s="13"/>
      <c r="ELQ752" s="13"/>
      <c r="ELR752" s="13"/>
      <c r="ELS752" s="13"/>
      <c r="ELT752" s="13"/>
      <c r="ELU752" s="13"/>
      <c r="ELV752" s="13"/>
      <c r="ELW752" s="13"/>
      <c r="ELX752" s="13"/>
      <c r="ELY752" s="13"/>
      <c r="ELZ752" s="13"/>
      <c r="EMA752" s="13"/>
      <c r="EMB752" s="13"/>
      <c r="EMC752" s="13"/>
      <c r="EMD752" s="13"/>
      <c r="EME752" s="13"/>
      <c r="EMF752" s="13"/>
      <c r="EMG752" s="13"/>
      <c r="EMH752" s="13"/>
      <c r="EMI752" s="13"/>
      <c r="EMJ752" s="13"/>
      <c r="EMK752" s="13"/>
      <c r="EML752" s="13"/>
      <c r="EMM752" s="13"/>
      <c r="EMN752" s="13"/>
      <c r="EMO752" s="13"/>
      <c r="EMP752" s="13"/>
      <c r="EMQ752" s="13"/>
      <c r="EMR752" s="13"/>
      <c r="EMS752" s="13"/>
      <c r="EMT752" s="13"/>
      <c r="EMU752" s="13"/>
      <c r="EMV752" s="13"/>
      <c r="EMW752" s="13"/>
      <c r="EMX752" s="13"/>
      <c r="EMY752" s="13"/>
      <c r="EMZ752" s="13"/>
      <c r="ENA752" s="13"/>
      <c r="ENB752" s="13"/>
      <c r="ENC752" s="13"/>
      <c r="END752" s="13"/>
      <c r="ENE752" s="13"/>
      <c r="ENF752" s="13"/>
      <c r="ENG752" s="13"/>
      <c r="ENH752" s="13"/>
      <c r="ENI752" s="13"/>
      <c r="ENJ752" s="13"/>
      <c r="ENK752" s="13"/>
      <c r="ENL752" s="13"/>
      <c r="ENM752" s="13"/>
      <c r="ENN752" s="13"/>
      <c r="ENO752" s="13"/>
      <c r="ENP752" s="13"/>
      <c r="ENQ752" s="13"/>
      <c r="ENR752" s="13"/>
      <c r="ENS752" s="13"/>
      <c r="ENT752" s="13"/>
      <c r="ENU752" s="13"/>
      <c r="ENV752" s="13"/>
      <c r="ENW752" s="13"/>
      <c r="ENX752" s="13"/>
      <c r="ENY752" s="13"/>
      <c r="ENZ752" s="13"/>
      <c r="EOA752" s="13"/>
      <c r="EOB752" s="13"/>
      <c r="EOC752" s="13"/>
      <c r="EOD752" s="13"/>
      <c r="EOE752" s="13"/>
      <c r="EOF752" s="13"/>
      <c r="EOG752" s="13"/>
      <c r="EOH752" s="13"/>
      <c r="EOI752" s="13"/>
      <c r="EOJ752" s="13"/>
      <c r="EOK752" s="13"/>
      <c r="EOL752" s="13"/>
      <c r="EOM752" s="13"/>
      <c r="EON752" s="13"/>
      <c r="EOO752" s="13"/>
      <c r="EOP752" s="13"/>
      <c r="EOQ752" s="13"/>
      <c r="EOR752" s="13"/>
      <c r="EOS752" s="13"/>
      <c r="EOT752" s="13"/>
      <c r="EOU752" s="13"/>
      <c r="EOV752" s="13"/>
      <c r="EOW752" s="13"/>
      <c r="EOX752" s="13"/>
      <c r="EOY752" s="13"/>
      <c r="EOZ752" s="13"/>
      <c r="EPA752" s="13"/>
      <c r="EPB752" s="13"/>
      <c r="EPC752" s="13"/>
      <c r="EPD752" s="13"/>
      <c r="EPE752" s="13"/>
      <c r="EPF752" s="13"/>
      <c r="EPG752" s="13"/>
      <c r="EPH752" s="13"/>
      <c r="EPI752" s="13"/>
      <c r="EPJ752" s="13"/>
      <c r="EPK752" s="13"/>
      <c r="EPL752" s="13"/>
      <c r="EPM752" s="13"/>
      <c r="EPN752" s="13"/>
      <c r="EPO752" s="13"/>
      <c r="EPP752" s="13"/>
      <c r="EPQ752" s="13"/>
      <c r="EPR752" s="13"/>
      <c r="EPS752" s="13"/>
      <c r="EPT752" s="13"/>
      <c r="EPU752" s="13"/>
      <c r="EPV752" s="13"/>
      <c r="EPW752" s="13"/>
      <c r="EPX752" s="13"/>
      <c r="EPY752" s="13"/>
      <c r="EPZ752" s="13"/>
      <c r="EQA752" s="13"/>
      <c r="EQB752" s="13"/>
      <c r="EQC752" s="13"/>
      <c r="EQD752" s="13"/>
      <c r="EQE752" s="13"/>
      <c r="EQF752" s="13"/>
      <c r="EQG752" s="13"/>
      <c r="EQH752" s="13"/>
      <c r="EQI752" s="13"/>
      <c r="EQJ752" s="13"/>
      <c r="EQK752" s="13"/>
      <c r="EQL752" s="13"/>
      <c r="EQM752" s="13"/>
      <c r="EQN752" s="13"/>
      <c r="EQO752" s="13"/>
      <c r="EQP752" s="13"/>
      <c r="EQQ752" s="13"/>
      <c r="EQR752" s="13"/>
      <c r="EQS752" s="13"/>
      <c r="EQT752" s="13"/>
      <c r="EQU752" s="13"/>
      <c r="EQV752" s="13"/>
      <c r="EQW752" s="13"/>
      <c r="EQX752" s="13"/>
      <c r="EQY752" s="13"/>
      <c r="EQZ752" s="13"/>
      <c r="ERA752" s="13"/>
      <c r="ERB752" s="13"/>
      <c r="ERC752" s="13"/>
      <c r="ERD752" s="13"/>
      <c r="ERE752" s="13"/>
      <c r="ERF752" s="13"/>
      <c r="ERG752" s="13"/>
      <c r="ERH752" s="13"/>
      <c r="ERI752" s="13"/>
      <c r="ERJ752" s="13"/>
      <c r="ERK752" s="13"/>
      <c r="ERL752" s="13"/>
      <c r="ERM752" s="13"/>
      <c r="ERN752" s="13"/>
      <c r="ERO752" s="13"/>
      <c r="ERP752" s="13"/>
      <c r="ERQ752" s="13"/>
      <c r="ERR752" s="13"/>
      <c r="ERS752" s="13"/>
      <c r="ERT752" s="13"/>
      <c r="ERU752" s="13"/>
      <c r="ERV752" s="13"/>
      <c r="ERW752" s="13"/>
      <c r="ERX752" s="13"/>
      <c r="ERY752" s="13"/>
      <c r="ERZ752" s="13"/>
      <c r="ESA752" s="13"/>
      <c r="ESB752" s="13"/>
      <c r="ESC752" s="13"/>
      <c r="ESD752" s="13"/>
      <c r="ESE752" s="13"/>
      <c r="ESF752" s="13"/>
      <c r="ESG752" s="13"/>
      <c r="ESH752" s="13"/>
      <c r="ESI752" s="13"/>
      <c r="ESJ752" s="13"/>
      <c r="ESK752" s="13"/>
      <c r="ESL752" s="13"/>
      <c r="ESM752" s="13"/>
      <c r="ESN752" s="13"/>
      <c r="ESO752" s="13"/>
      <c r="ESP752" s="13"/>
      <c r="ESQ752" s="13"/>
      <c r="ESR752" s="13"/>
      <c r="ESS752" s="13"/>
      <c r="EST752" s="13"/>
      <c r="ESU752" s="13"/>
      <c r="ESV752" s="13"/>
      <c r="ESW752" s="13"/>
      <c r="ESX752" s="13"/>
      <c r="ESY752" s="13"/>
      <c r="ESZ752" s="13"/>
      <c r="ETA752" s="13"/>
      <c r="ETB752" s="13"/>
      <c r="ETC752" s="13"/>
      <c r="ETD752" s="13"/>
      <c r="ETE752" s="13"/>
      <c r="ETF752" s="13"/>
      <c r="ETG752" s="13"/>
      <c r="ETH752" s="13"/>
      <c r="ETI752" s="13"/>
      <c r="ETJ752" s="13"/>
      <c r="ETK752" s="13"/>
      <c r="ETL752" s="13"/>
      <c r="ETM752" s="13"/>
      <c r="ETN752" s="13"/>
      <c r="ETO752" s="13"/>
      <c r="ETP752" s="13"/>
      <c r="ETQ752" s="13"/>
      <c r="ETR752" s="13"/>
      <c r="ETS752" s="13"/>
      <c r="ETT752" s="13"/>
      <c r="ETU752" s="13"/>
      <c r="ETV752" s="13"/>
      <c r="ETW752" s="13"/>
      <c r="ETX752" s="13"/>
      <c r="ETY752" s="13"/>
      <c r="ETZ752" s="13"/>
      <c r="EUA752" s="13"/>
      <c r="EUB752" s="13"/>
      <c r="EUC752" s="13"/>
      <c r="EUD752" s="13"/>
      <c r="EUE752" s="13"/>
      <c r="EUF752" s="13"/>
      <c r="EUG752" s="13"/>
      <c r="EUH752" s="13"/>
      <c r="EUI752" s="13"/>
      <c r="EUJ752" s="13"/>
      <c r="EUK752" s="13"/>
      <c r="EUL752" s="13"/>
      <c r="EUM752" s="13"/>
      <c r="EUN752" s="13"/>
      <c r="EUO752" s="13"/>
      <c r="EUP752" s="13"/>
      <c r="EUQ752" s="13"/>
      <c r="EUR752" s="13"/>
      <c r="EUS752" s="13"/>
      <c r="EUT752" s="13"/>
      <c r="EUU752" s="13"/>
      <c r="EUV752" s="13"/>
      <c r="EUW752" s="13"/>
      <c r="EUX752" s="13"/>
      <c r="EUY752" s="13"/>
      <c r="EUZ752" s="13"/>
      <c r="EVA752" s="13"/>
      <c r="EVB752" s="13"/>
      <c r="EVC752" s="13"/>
      <c r="EVD752" s="13"/>
      <c r="EVE752" s="13"/>
      <c r="EVF752" s="13"/>
      <c r="EVG752" s="13"/>
      <c r="EVH752" s="13"/>
      <c r="EVI752" s="13"/>
      <c r="EVJ752" s="13"/>
      <c r="EVK752" s="13"/>
      <c r="EVL752" s="13"/>
      <c r="EVM752" s="13"/>
      <c r="EVN752" s="13"/>
      <c r="EVO752" s="13"/>
      <c r="EVP752" s="13"/>
      <c r="EVQ752" s="13"/>
      <c r="EVR752" s="13"/>
      <c r="EVS752" s="13"/>
      <c r="EVT752" s="13"/>
      <c r="EVU752" s="13"/>
      <c r="EVV752" s="13"/>
      <c r="EVW752" s="13"/>
      <c r="EVX752" s="13"/>
      <c r="EVY752" s="13"/>
      <c r="EVZ752" s="13"/>
      <c r="EWA752" s="13"/>
      <c r="EWB752" s="13"/>
      <c r="EWC752" s="13"/>
      <c r="EWD752" s="13"/>
      <c r="EWE752" s="13"/>
      <c r="EWF752" s="13"/>
      <c r="EWG752" s="13"/>
      <c r="EWH752" s="13"/>
      <c r="EWI752" s="13"/>
      <c r="EWJ752" s="13"/>
      <c r="EWK752" s="13"/>
      <c r="EWL752" s="13"/>
      <c r="EWM752" s="13"/>
      <c r="EWN752" s="13"/>
      <c r="EWO752" s="13"/>
      <c r="EWP752" s="13"/>
      <c r="EWQ752" s="13"/>
      <c r="EWR752" s="13"/>
      <c r="EWS752" s="13"/>
      <c r="EWT752" s="13"/>
      <c r="EWU752" s="13"/>
      <c r="EWV752" s="13"/>
      <c r="EWW752" s="13"/>
      <c r="EWX752" s="13"/>
      <c r="EWY752" s="13"/>
      <c r="EWZ752" s="13"/>
      <c r="EXA752" s="13"/>
      <c r="EXB752" s="13"/>
      <c r="EXC752" s="13"/>
      <c r="EXD752" s="13"/>
      <c r="EXE752" s="13"/>
      <c r="EXF752" s="13"/>
      <c r="EXG752" s="13"/>
      <c r="EXH752" s="13"/>
      <c r="EXI752" s="13"/>
      <c r="EXJ752" s="13"/>
      <c r="EXK752" s="13"/>
      <c r="EXL752" s="13"/>
      <c r="EXM752" s="13"/>
      <c r="EXN752" s="13"/>
      <c r="EXO752" s="13"/>
      <c r="EXP752" s="13"/>
      <c r="EXQ752" s="13"/>
      <c r="EXR752" s="13"/>
      <c r="EXS752" s="13"/>
      <c r="EXT752" s="13"/>
      <c r="EXU752" s="13"/>
      <c r="EXV752" s="13"/>
      <c r="EXW752" s="13"/>
      <c r="EXX752" s="13"/>
      <c r="EXY752" s="13"/>
      <c r="EXZ752" s="13"/>
      <c r="EYA752" s="13"/>
      <c r="EYB752" s="13"/>
      <c r="EYC752" s="13"/>
      <c r="EYD752" s="13"/>
      <c r="EYE752" s="13"/>
      <c r="EYF752" s="13"/>
      <c r="EYG752" s="13"/>
      <c r="EYH752" s="13"/>
      <c r="EYI752" s="13"/>
      <c r="EYJ752" s="13"/>
      <c r="EYK752" s="13"/>
      <c r="EYL752" s="13"/>
      <c r="EYM752" s="13"/>
      <c r="EYN752" s="13"/>
      <c r="EYO752" s="13"/>
      <c r="EYP752" s="13"/>
      <c r="EYQ752" s="13"/>
      <c r="EYR752" s="13"/>
      <c r="EYS752" s="13"/>
      <c r="EYT752" s="13"/>
      <c r="EYU752" s="13"/>
      <c r="EYV752" s="13"/>
      <c r="EYW752" s="13"/>
      <c r="EYX752" s="13"/>
      <c r="EYY752" s="13"/>
      <c r="EYZ752" s="13"/>
      <c r="EZA752" s="13"/>
      <c r="EZB752" s="13"/>
      <c r="EZC752" s="13"/>
      <c r="EZD752" s="13"/>
      <c r="EZE752" s="13"/>
      <c r="EZF752" s="13"/>
      <c r="EZG752" s="13"/>
      <c r="EZH752" s="13"/>
      <c r="EZI752" s="13"/>
      <c r="EZJ752" s="13"/>
      <c r="EZK752" s="13"/>
      <c r="EZL752" s="13"/>
      <c r="EZM752" s="13"/>
      <c r="EZN752" s="13"/>
      <c r="EZO752" s="13"/>
      <c r="EZP752" s="13"/>
      <c r="EZQ752" s="13"/>
      <c r="EZR752" s="13"/>
      <c r="EZS752" s="13"/>
      <c r="EZT752" s="13"/>
      <c r="EZU752" s="13"/>
      <c r="EZV752" s="13"/>
      <c r="EZW752" s="13"/>
      <c r="EZX752" s="13"/>
      <c r="EZY752" s="13"/>
      <c r="EZZ752" s="13"/>
      <c r="FAA752" s="13"/>
      <c r="FAB752" s="13"/>
      <c r="FAC752" s="13"/>
      <c r="FAD752" s="13"/>
      <c r="FAE752" s="13"/>
      <c r="FAF752" s="13"/>
      <c r="FAG752" s="13"/>
      <c r="FAH752" s="13"/>
      <c r="FAI752" s="13"/>
      <c r="FAJ752" s="13"/>
      <c r="FAK752" s="13"/>
      <c r="FAL752" s="13"/>
      <c r="FAM752" s="13"/>
      <c r="FAN752" s="13"/>
      <c r="FAO752" s="13"/>
      <c r="FAP752" s="13"/>
      <c r="FAQ752" s="13"/>
      <c r="FAR752" s="13"/>
      <c r="FAS752" s="13"/>
      <c r="FAT752" s="13"/>
      <c r="FAU752" s="13"/>
      <c r="FAV752" s="13"/>
      <c r="FAW752" s="13"/>
      <c r="FAX752" s="13"/>
      <c r="FAY752" s="13"/>
      <c r="FAZ752" s="13"/>
      <c r="FBA752" s="13"/>
      <c r="FBB752" s="13"/>
      <c r="FBC752" s="13"/>
      <c r="FBD752" s="13"/>
      <c r="FBE752" s="13"/>
      <c r="FBF752" s="13"/>
      <c r="FBG752" s="13"/>
      <c r="FBH752" s="13"/>
      <c r="FBI752" s="13"/>
      <c r="FBJ752" s="13"/>
      <c r="FBK752" s="13"/>
      <c r="FBL752" s="13"/>
      <c r="FBM752" s="13"/>
      <c r="FBN752" s="13"/>
      <c r="FBO752" s="13"/>
      <c r="FBP752" s="13"/>
      <c r="FBQ752" s="13"/>
      <c r="FBR752" s="13"/>
      <c r="FBS752" s="13"/>
      <c r="FBT752" s="13"/>
      <c r="FBU752" s="13"/>
      <c r="FBV752" s="13"/>
      <c r="FBW752" s="13"/>
      <c r="FBX752" s="13"/>
      <c r="FBY752" s="13"/>
      <c r="FBZ752" s="13"/>
      <c r="FCA752" s="13"/>
      <c r="FCB752" s="13"/>
      <c r="FCC752" s="13"/>
      <c r="FCD752" s="13"/>
      <c r="FCE752" s="13"/>
      <c r="FCF752" s="13"/>
      <c r="FCG752" s="13"/>
      <c r="FCH752" s="13"/>
      <c r="FCI752" s="13"/>
      <c r="FCJ752" s="13"/>
      <c r="FCK752" s="13"/>
      <c r="FCL752" s="13"/>
      <c r="FCM752" s="13"/>
      <c r="FCN752" s="13"/>
      <c r="FCO752" s="13"/>
      <c r="FCP752" s="13"/>
      <c r="FCQ752" s="13"/>
      <c r="FCR752" s="13"/>
      <c r="FCS752" s="13"/>
      <c r="FCT752" s="13"/>
      <c r="FCU752" s="13"/>
      <c r="FCV752" s="13"/>
      <c r="FCW752" s="13"/>
      <c r="FCX752" s="13"/>
      <c r="FCY752" s="13"/>
      <c r="FCZ752" s="13"/>
      <c r="FDA752" s="13"/>
      <c r="FDB752" s="13"/>
      <c r="FDC752" s="13"/>
      <c r="FDD752" s="13"/>
      <c r="FDE752" s="13"/>
      <c r="FDF752" s="13"/>
      <c r="FDG752" s="13"/>
      <c r="FDH752" s="13"/>
      <c r="FDI752" s="13"/>
      <c r="FDJ752" s="13"/>
      <c r="FDK752" s="13"/>
      <c r="FDL752" s="13"/>
      <c r="FDM752" s="13"/>
      <c r="FDN752" s="13"/>
      <c r="FDO752" s="13"/>
      <c r="FDP752" s="13"/>
      <c r="FDQ752" s="13"/>
      <c r="FDR752" s="13"/>
      <c r="FDS752" s="13"/>
      <c r="FDT752" s="13"/>
      <c r="FDU752" s="13"/>
      <c r="FDV752" s="13"/>
      <c r="FDW752" s="13"/>
      <c r="FDX752" s="13"/>
      <c r="FDY752" s="13"/>
      <c r="FDZ752" s="13"/>
      <c r="FEA752" s="13"/>
      <c r="FEB752" s="13"/>
      <c r="FEC752" s="13"/>
      <c r="FED752" s="13"/>
      <c r="FEE752" s="13"/>
      <c r="FEF752" s="13"/>
      <c r="FEG752" s="13"/>
      <c r="FEH752" s="13"/>
      <c r="FEI752" s="13"/>
      <c r="FEJ752" s="13"/>
      <c r="FEK752" s="13"/>
      <c r="FEL752" s="13"/>
      <c r="FEM752" s="13"/>
      <c r="FEN752" s="13"/>
      <c r="FEO752" s="13"/>
      <c r="FEP752" s="13"/>
      <c r="FEQ752" s="13"/>
      <c r="FER752" s="13"/>
      <c r="FES752" s="13"/>
      <c r="FET752" s="13"/>
      <c r="FEU752" s="13"/>
      <c r="FEV752" s="13"/>
      <c r="FEW752" s="13"/>
      <c r="FEX752" s="13"/>
      <c r="FEY752" s="13"/>
      <c r="FEZ752" s="13"/>
      <c r="FFA752" s="13"/>
      <c r="FFB752" s="13"/>
      <c r="FFC752" s="13"/>
      <c r="FFD752" s="13"/>
      <c r="FFE752" s="13"/>
      <c r="FFF752" s="13"/>
      <c r="FFG752" s="13"/>
      <c r="FFH752" s="13"/>
      <c r="FFI752" s="13"/>
      <c r="FFJ752" s="13"/>
      <c r="FFK752" s="13"/>
      <c r="FFL752" s="13"/>
      <c r="FFM752" s="13"/>
      <c r="FFN752" s="13"/>
      <c r="FFO752" s="13"/>
      <c r="FFP752" s="13"/>
      <c r="FFQ752" s="13"/>
      <c r="FFR752" s="13"/>
      <c r="FFS752" s="13"/>
      <c r="FFT752" s="13"/>
      <c r="FFU752" s="13"/>
      <c r="FFV752" s="13"/>
      <c r="FFW752" s="13"/>
      <c r="FFX752" s="13"/>
      <c r="FFY752" s="13"/>
      <c r="FFZ752" s="13"/>
      <c r="FGA752" s="13"/>
      <c r="FGB752" s="13"/>
      <c r="FGC752" s="13"/>
      <c r="FGD752" s="13"/>
      <c r="FGE752" s="13"/>
      <c r="FGF752" s="13"/>
      <c r="FGG752" s="13"/>
      <c r="FGH752" s="13"/>
      <c r="FGI752" s="13"/>
      <c r="FGJ752" s="13"/>
      <c r="FGK752" s="13"/>
      <c r="FGL752" s="13"/>
      <c r="FGM752" s="13"/>
      <c r="FGN752" s="13"/>
      <c r="FGO752" s="13"/>
      <c r="FGP752" s="13"/>
      <c r="FGQ752" s="13"/>
      <c r="FGR752" s="13"/>
      <c r="FGS752" s="13"/>
      <c r="FGT752" s="13"/>
      <c r="FGU752" s="13"/>
      <c r="FGV752" s="13"/>
      <c r="FGW752" s="13"/>
      <c r="FGX752" s="13"/>
      <c r="FGY752" s="13"/>
      <c r="FGZ752" s="13"/>
      <c r="FHA752" s="13"/>
      <c r="FHB752" s="13"/>
      <c r="FHC752" s="13"/>
      <c r="FHD752" s="13"/>
      <c r="FHE752" s="13"/>
      <c r="FHF752" s="13"/>
      <c r="FHG752" s="13"/>
      <c r="FHH752" s="13"/>
      <c r="FHI752" s="13"/>
      <c r="FHJ752" s="13"/>
      <c r="FHK752" s="13"/>
      <c r="FHL752" s="13"/>
      <c r="FHM752" s="13"/>
      <c r="FHN752" s="13"/>
      <c r="FHO752" s="13"/>
      <c r="FHP752" s="13"/>
      <c r="FHQ752" s="13"/>
      <c r="FHR752" s="13"/>
      <c r="FHS752" s="13"/>
      <c r="FHT752" s="13"/>
      <c r="FHU752" s="13"/>
      <c r="FHV752" s="13"/>
      <c r="FHW752" s="13"/>
      <c r="FHX752" s="13"/>
      <c r="FHY752" s="13"/>
      <c r="FHZ752" s="13"/>
      <c r="FIA752" s="13"/>
      <c r="FIB752" s="13"/>
      <c r="FIC752" s="13"/>
      <c r="FID752" s="13"/>
      <c r="FIE752" s="13"/>
      <c r="FIF752" s="13"/>
      <c r="FIG752" s="13"/>
      <c r="FIH752" s="13"/>
      <c r="FII752" s="13"/>
      <c r="FIJ752" s="13"/>
      <c r="FIK752" s="13"/>
      <c r="FIL752" s="13"/>
      <c r="FIM752" s="13"/>
      <c r="FIN752" s="13"/>
      <c r="FIO752" s="13"/>
      <c r="FIP752" s="13"/>
      <c r="FIQ752" s="13"/>
      <c r="FIR752" s="13"/>
      <c r="FIS752" s="13"/>
      <c r="FIT752" s="13"/>
      <c r="FIU752" s="13"/>
      <c r="FIV752" s="13"/>
      <c r="FIW752" s="13"/>
      <c r="FIX752" s="13"/>
      <c r="FIY752" s="13"/>
      <c r="FIZ752" s="13"/>
      <c r="FJA752" s="13"/>
      <c r="FJB752" s="13"/>
      <c r="FJC752" s="13"/>
      <c r="FJD752" s="13"/>
      <c r="FJE752" s="13"/>
      <c r="FJF752" s="13"/>
      <c r="FJG752" s="13"/>
      <c r="FJH752" s="13"/>
      <c r="FJI752" s="13"/>
      <c r="FJJ752" s="13"/>
      <c r="FJK752" s="13"/>
      <c r="FJL752" s="13"/>
      <c r="FJM752" s="13"/>
      <c r="FJN752" s="13"/>
      <c r="FJO752" s="13"/>
      <c r="FJP752" s="13"/>
      <c r="FJQ752" s="13"/>
      <c r="FJR752" s="13"/>
      <c r="FJS752" s="13"/>
      <c r="FJT752" s="13"/>
      <c r="FJU752" s="13"/>
      <c r="FJV752" s="13"/>
      <c r="FJW752" s="13"/>
      <c r="FJX752" s="13"/>
      <c r="FJY752" s="13"/>
      <c r="FJZ752" s="13"/>
      <c r="FKA752" s="13"/>
      <c r="FKB752" s="13"/>
      <c r="FKC752" s="13"/>
      <c r="FKD752" s="13"/>
      <c r="FKE752" s="13"/>
      <c r="FKF752" s="13"/>
      <c r="FKG752" s="13"/>
      <c r="FKH752" s="13"/>
      <c r="FKI752" s="13"/>
      <c r="FKJ752" s="13"/>
      <c r="FKK752" s="13"/>
      <c r="FKL752" s="13"/>
      <c r="FKM752" s="13"/>
      <c r="FKN752" s="13"/>
      <c r="FKO752" s="13"/>
      <c r="FKP752" s="13"/>
      <c r="FKQ752" s="13"/>
      <c r="FKR752" s="13"/>
      <c r="FKS752" s="13"/>
      <c r="FKT752" s="13"/>
      <c r="FKU752" s="13"/>
      <c r="FKV752" s="13"/>
      <c r="FKW752" s="13"/>
      <c r="FKX752" s="13"/>
      <c r="FKY752" s="13"/>
      <c r="FKZ752" s="13"/>
      <c r="FLA752" s="13"/>
      <c r="FLB752" s="13"/>
      <c r="FLC752" s="13"/>
      <c r="FLD752" s="13"/>
      <c r="FLE752" s="13"/>
      <c r="FLF752" s="13"/>
      <c r="FLG752" s="13"/>
      <c r="FLH752" s="13"/>
      <c r="FLI752" s="13"/>
      <c r="FLJ752" s="13"/>
      <c r="FLK752" s="13"/>
      <c r="FLL752" s="13"/>
      <c r="FLM752" s="13"/>
      <c r="FLN752" s="13"/>
      <c r="FLO752" s="13"/>
      <c r="FLP752" s="13"/>
      <c r="FLQ752" s="13"/>
      <c r="FLR752" s="13"/>
      <c r="FLS752" s="13"/>
      <c r="FLT752" s="13"/>
      <c r="FLU752" s="13"/>
      <c r="FLV752" s="13"/>
      <c r="FLW752" s="13"/>
      <c r="FLX752" s="13"/>
      <c r="FLY752" s="13"/>
      <c r="FLZ752" s="13"/>
      <c r="FMA752" s="13"/>
      <c r="FMB752" s="13"/>
      <c r="FMC752" s="13"/>
      <c r="FMD752" s="13"/>
      <c r="FME752" s="13"/>
      <c r="FMF752" s="13"/>
      <c r="FMG752" s="13"/>
      <c r="FMH752" s="13"/>
      <c r="FMI752" s="13"/>
      <c r="FMJ752" s="13"/>
      <c r="FMK752" s="13"/>
      <c r="FML752" s="13"/>
      <c r="FMM752" s="13"/>
      <c r="FMN752" s="13"/>
      <c r="FMO752" s="13"/>
      <c r="FMP752" s="13"/>
      <c r="FMQ752" s="13"/>
      <c r="FMR752" s="13"/>
      <c r="FMS752" s="13"/>
      <c r="FMT752" s="13"/>
      <c r="FMU752" s="13"/>
      <c r="FMV752" s="13"/>
      <c r="FMW752" s="13"/>
      <c r="FMX752" s="13"/>
      <c r="FMY752" s="13"/>
      <c r="FMZ752" s="13"/>
      <c r="FNA752" s="13"/>
      <c r="FNB752" s="13"/>
      <c r="FNC752" s="13"/>
      <c r="FND752" s="13"/>
      <c r="FNE752" s="13"/>
      <c r="FNF752" s="13"/>
      <c r="FNG752" s="13"/>
      <c r="FNH752" s="13"/>
      <c r="FNI752" s="13"/>
      <c r="FNJ752" s="13"/>
      <c r="FNK752" s="13"/>
      <c r="FNL752" s="13"/>
      <c r="FNM752" s="13"/>
      <c r="FNN752" s="13"/>
      <c r="FNO752" s="13"/>
      <c r="FNP752" s="13"/>
      <c r="FNQ752" s="13"/>
      <c r="FNR752" s="13"/>
      <c r="FNS752" s="13"/>
      <c r="FNT752" s="13"/>
      <c r="FNU752" s="13"/>
      <c r="FNV752" s="13"/>
      <c r="FNW752" s="13"/>
      <c r="FNX752" s="13"/>
      <c r="FNY752" s="13"/>
      <c r="FNZ752" s="13"/>
      <c r="FOA752" s="13"/>
      <c r="FOB752" s="13"/>
      <c r="FOC752" s="13"/>
      <c r="FOD752" s="13"/>
      <c r="FOE752" s="13"/>
      <c r="FOF752" s="13"/>
      <c r="FOG752" s="13"/>
      <c r="FOH752" s="13"/>
      <c r="FOI752" s="13"/>
      <c r="FOJ752" s="13"/>
      <c r="FOK752" s="13"/>
      <c r="FOL752" s="13"/>
      <c r="FOM752" s="13"/>
      <c r="FON752" s="13"/>
      <c r="FOO752" s="13"/>
      <c r="FOP752" s="13"/>
      <c r="FOQ752" s="13"/>
      <c r="FOR752" s="13"/>
      <c r="FOS752" s="13"/>
      <c r="FOT752" s="13"/>
      <c r="FOU752" s="13"/>
      <c r="FOV752" s="13"/>
      <c r="FOW752" s="13"/>
      <c r="FOX752" s="13"/>
      <c r="FOY752" s="13"/>
      <c r="FOZ752" s="13"/>
      <c r="FPA752" s="13"/>
      <c r="FPB752" s="13"/>
      <c r="FPC752" s="13"/>
      <c r="FPD752" s="13"/>
      <c r="FPE752" s="13"/>
      <c r="FPF752" s="13"/>
      <c r="FPG752" s="13"/>
      <c r="FPH752" s="13"/>
      <c r="FPI752" s="13"/>
      <c r="FPJ752" s="13"/>
      <c r="FPK752" s="13"/>
      <c r="FPL752" s="13"/>
      <c r="FPM752" s="13"/>
      <c r="FPN752" s="13"/>
      <c r="FPO752" s="13"/>
      <c r="FPP752" s="13"/>
      <c r="FPQ752" s="13"/>
      <c r="FPR752" s="13"/>
      <c r="FPS752" s="13"/>
      <c r="FPT752" s="13"/>
      <c r="FPU752" s="13"/>
      <c r="FPV752" s="13"/>
      <c r="FPW752" s="13"/>
      <c r="FPX752" s="13"/>
      <c r="FPY752" s="13"/>
      <c r="FPZ752" s="13"/>
      <c r="FQA752" s="13"/>
      <c r="FQB752" s="13"/>
      <c r="FQC752" s="13"/>
      <c r="FQD752" s="13"/>
      <c r="FQE752" s="13"/>
      <c r="FQF752" s="13"/>
      <c r="FQG752" s="13"/>
      <c r="FQH752" s="13"/>
      <c r="FQI752" s="13"/>
      <c r="FQJ752" s="13"/>
      <c r="FQK752" s="13"/>
      <c r="FQL752" s="13"/>
      <c r="FQM752" s="13"/>
      <c r="FQN752" s="13"/>
      <c r="FQO752" s="13"/>
      <c r="FQP752" s="13"/>
      <c r="FQQ752" s="13"/>
      <c r="FQR752" s="13"/>
      <c r="FQS752" s="13"/>
      <c r="FQT752" s="13"/>
      <c r="FQU752" s="13"/>
      <c r="FQV752" s="13"/>
      <c r="FQW752" s="13"/>
      <c r="FQX752" s="13"/>
      <c r="FQY752" s="13"/>
      <c r="FQZ752" s="13"/>
      <c r="FRA752" s="13"/>
      <c r="FRB752" s="13"/>
      <c r="FRC752" s="13"/>
      <c r="FRD752" s="13"/>
      <c r="FRE752" s="13"/>
      <c r="FRF752" s="13"/>
      <c r="FRG752" s="13"/>
      <c r="FRH752" s="13"/>
      <c r="FRI752" s="13"/>
      <c r="FRJ752" s="13"/>
      <c r="FRK752" s="13"/>
      <c r="FRL752" s="13"/>
      <c r="FRM752" s="13"/>
      <c r="FRN752" s="13"/>
      <c r="FRO752" s="13"/>
      <c r="FRP752" s="13"/>
      <c r="FRQ752" s="13"/>
      <c r="FRR752" s="13"/>
      <c r="FRS752" s="13"/>
      <c r="FRT752" s="13"/>
      <c r="FRU752" s="13"/>
      <c r="FRV752" s="13"/>
      <c r="FRW752" s="13"/>
      <c r="FRX752" s="13"/>
      <c r="FRY752" s="13"/>
      <c r="FRZ752" s="13"/>
      <c r="FSA752" s="13"/>
      <c r="FSB752" s="13"/>
      <c r="FSC752" s="13"/>
      <c r="FSD752" s="13"/>
      <c r="FSE752" s="13"/>
      <c r="FSF752" s="13"/>
      <c r="FSG752" s="13"/>
      <c r="FSH752" s="13"/>
      <c r="FSI752" s="13"/>
      <c r="FSJ752" s="13"/>
      <c r="FSK752" s="13"/>
      <c r="FSL752" s="13"/>
      <c r="FSM752" s="13"/>
      <c r="FSN752" s="13"/>
      <c r="FSO752" s="13"/>
      <c r="FSP752" s="13"/>
      <c r="FSQ752" s="13"/>
      <c r="FSR752" s="13"/>
      <c r="FSS752" s="13"/>
      <c r="FST752" s="13"/>
      <c r="FSU752" s="13"/>
      <c r="FSV752" s="13"/>
      <c r="FSW752" s="13"/>
      <c r="FSX752" s="13"/>
      <c r="FSY752" s="13"/>
      <c r="FSZ752" s="13"/>
      <c r="FTA752" s="13"/>
      <c r="FTB752" s="13"/>
      <c r="FTC752" s="13"/>
      <c r="FTD752" s="13"/>
      <c r="FTE752" s="13"/>
      <c r="FTF752" s="13"/>
      <c r="FTG752" s="13"/>
      <c r="FTH752" s="13"/>
      <c r="FTI752" s="13"/>
      <c r="FTJ752" s="13"/>
      <c r="FTK752" s="13"/>
      <c r="FTL752" s="13"/>
      <c r="FTM752" s="13"/>
      <c r="FTN752" s="13"/>
      <c r="FTO752" s="13"/>
      <c r="FTP752" s="13"/>
      <c r="FTQ752" s="13"/>
      <c r="FTR752" s="13"/>
      <c r="FTS752" s="13"/>
      <c r="FTT752" s="13"/>
      <c r="FTU752" s="13"/>
      <c r="FTV752" s="13"/>
      <c r="FTW752" s="13"/>
      <c r="FTX752" s="13"/>
      <c r="FTY752" s="13"/>
      <c r="FTZ752" s="13"/>
      <c r="FUA752" s="13"/>
      <c r="FUB752" s="13"/>
      <c r="FUC752" s="13"/>
      <c r="FUD752" s="13"/>
      <c r="FUE752" s="13"/>
      <c r="FUF752" s="13"/>
      <c r="FUG752" s="13"/>
      <c r="FUH752" s="13"/>
      <c r="FUI752" s="13"/>
      <c r="FUJ752" s="13"/>
      <c r="FUK752" s="13"/>
      <c r="FUL752" s="13"/>
      <c r="FUM752" s="13"/>
      <c r="FUN752" s="13"/>
      <c r="FUO752" s="13"/>
      <c r="FUP752" s="13"/>
      <c r="FUQ752" s="13"/>
      <c r="FUR752" s="13"/>
      <c r="FUS752" s="13"/>
      <c r="FUT752" s="13"/>
      <c r="FUU752" s="13"/>
      <c r="FUV752" s="13"/>
      <c r="FUW752" s="13"/>
      <c r="FUX752" s="13"/>
      <c r="FUY752" s="13"/>
      <c r="FUZ752" s="13"/>
      <c r="FVA752" s="13"/>
      <c r="FVB752" s="13"/>
      <c r="FVC752" s="13"/>
      <c r="FVD752" s="13"/>
      <c r="FVE752" s="13"/>
      <c r="FVF752" s="13"/>
      <c r="FVG752" s="13"/>
      <c r="FVH752" s="13"/>
      <c r="FVI752" s="13"/>
      <c r="FVJ752" s="13"/>
      <c r="FVK752" s="13"/>
      <c r="FVL752" s="13"/>
      <c r="FVM752" s="13"/>
      <c r="FVN752" s="13"/>
      <c r="FVO752" s="13"/>
      <c r="FVP752" s="13"/>
      <c r="FVQ752" s="13"/>
      <c r="FVR752" s="13"/>
      <c r="FVS752" s="13"/>
      <c r="FVT752" s="13"/>
      <c r="FVU752" s="13"/>
      <c r="FVV752" s="13"/>
      <c r="FVW752" s="13"/>
      <c r="FVX752" s="13"/>
      <c r="FVY752" s="13"/>
      <c r="FVZ752" s="13"/>
      <c r="FWA752" s="13"/>
      <c r="FWB752" s="13"/>
      <c r="FWC752" s="13"/>
      <c r="FWD752" s="13"/>
      <c r="FWE752" s="13"/>
      <c r="FWF752" s="13"/>
      <c r="FWG752" s="13"/>
      <c r="FWH752" s="13"/>
      <c r="FWI752" s="13"/>
      <c r="FWJ752" s="13"/>
      <c r="FWK752" s="13"/>
      <c r="FWL752" s="13"/>
      <c r="FWM752" s="13"/>
      <c r="FWN752" s="13"/>
      <c r="FWO752" s="13"/>
      <c r="FWP752" s="13"/>
      <c r="FWQ752" s="13"/>
      <c r="FWR752" s="13"/>
      <c r="FWS752" s="13"/>
      <c r="FWT752" s="13"/>
      <c r="FWU752" s="13"/>
      <c r="FWV752" s="13"/>
      <c r="FWW752" s="13"/>
      <c r="FWX752" s="13"/>
      <c r="FWY752" s="13"/>
      <c r="FWZ752" s="13"/>
      <c r="FXA752" s="13"/>
      <c r="FXB752" s="13"/>
      <c r="FXC752" s="13"/>
      <c r="FXD752" s="13"/>
      <c r="FXE752" s="13"/>
      <c r="FXF752" s="13"/>
      <c r="FXG752" s="13"/>
      <c r="FXH752" s="13"/>
      <c r="FXI752" s="13"/>
      <c r="FXJ752" s="13"/>
      <c r="FXK752" s="13"/>
      <c r="FXL752" s="13"/>
      <c r="FXM752" s="13"/>
      <c r="FXN752" s="13"/>
      <c r="FXO752" s="13"/>
      <c r="FXP752" s="13"/>
      <c r="FXQ752" s="13"/>
      <c r="FXR752" s="13"/>
      <c r="FXS752" s="13"/>
      <c r="FXT752" s="13"/>
      <c r="FXU752" s="13"/>
      <c r="FXV752" s="13"/>
      <c r="FXW752" s="13"/>
      <c r="FXX752" s="13"/>
      <c r="FXY752" s="13"/>
      <c r="FXZ752" s="13"/>
      <c r="FYA752" s="13"/>
      <c r="FYB752" s="13"/>
      <c r="FYC752" s="13"/>
      <c r="FYD752" s="13"/>
      <c r="FYE752" s="13"/>
      <c r="FYF752" s="13"/>
      <c r="FYG752" s="13"/>
      <c r="FYH752" s="13"/>
      <c r="FYI752" s="13"/>
      <c r="FYJ752" s="13"/>
      <c r="FYK752" s="13"/>
      <c r="FYL752" s="13"/>
      <c r="FYM752" s="13"/>
      <c r="FYN752" s="13"/>
      <c r="FYO752" s="13"/>
      <c r="FYP752" s="13"/>
      <c r="FYQ752" s="13"/>
      <c r="FYR752" s="13"/>
      <c r="FYS752" s="13"/>
      <c r="FYT752" s="13"/>
      <c r="FYU752" s="13"/>
      <c r="FYV752" s="13"/>
      <c r="FYW752" s="13"/>
      <c r="FYX752" s="13"/>
      <c r="FYY752" s="13"/>
      <c r="FYZ752" s="13"/>
      <c r="FZA752" s="13"/>
      <c r="FZB752" s="13"/>
      <c r="FZC752" s="13"/>
      <c r="FZD752" s="13"/>
      <c r="FZE752" s="13"/>
      <c r="FZF752" s="13"/>
      <c r="FZG752" s="13"/>
      <c r="FZH752" s="13"/>
      <c r="FZI752" s="13"/>
      <c r="FZJ752" s="13"/>
      <c r="FZK752" s="13"/>
      <c r="FZL752" s="13"/>
      <c r="FZM752" s="13"/>
      <c r="FZN752" s="13"/>
      <c r="FZO752" s="13"/>
      <c r="FZP752" s="13"/>
      <c r="FZQ752" s="13"/>
      <c r="FZR752" s="13"/>
      <c r="FZS752" s="13"/>
      <c r="FZT752" s="13"/>
      <c r="FZU752" s="13"/>
      <c r="FZV752" s="13"/>
      <c r="FZW752" s="13"/>
      <c r="FZX752" s="13"/>
      <c r="FZY752" s="13"/>
      <c r="FZZ752" s="13"/>
      <c r="GAA752" s="13"/>
      <c r="GAB752" s="13"/>
      <c r="GAC752" s="13"/>
      <c r="GAD752" s="13"/>
      <c r="GAE752" s="13"/>
      <c r="GAF752" s="13"/>
      <c r="GAG752" s="13"/>
      <c r="GAH752" s="13"/>
      <c r="GAI752" s="13"/>
      <c r="GAJ752" s="13"/>
      <c r="GAK752" s="13"/>
      <c r="GAL752" s="13"/>
      <c r="GAM752" s="13"/>
      <c r="GAN752" s="13"/>
      <c r="GAO752" s="13"/>
      <c r="GAP752" s="13"/>
      <c r="GAQ752" s="13"/>
      <c r="GAR752" s="13"/>
      <c r="GAS752" s="13"/>
      <c r="GAT752" s="13"/>
      <c r="GAU752" s="13"/>
      <c r="GAV752" s="13"/>
      <c r="GAW752" s="13"/>
      <c r="GAX752" s="13"/>
      <c r="GAY752" s="13"/>
      <c r="GAZ752" s="13"/>
      <c r="GBA752" s="13"/>
      <c r="GBB752" s="13"/>
      <c r="GBC752" s="13"/>
      <c r="GBD752" s="13"/>
      <c r="GBE752" s="13"/>
      <c r="GBF752" s="13"/>
      <c r="GBG752" s="13"/>
      <c r="GBH752" s="13"/>
      <c r="GBI752" s="13"/>
      <c r="GBJ752" s="13"/>
      <c r="GBK752" s="13"/>
      <c r="GBL752" s="13"/>
      <c r="GBM752" s="13"/>
      <c r="GBN752" s="13"/>
      <c r="GBO752" s="13"/>
      <c r="GBP752" s="13"/>
      <c r="GBQ752" s="13"/>
      <c r="GBR752" s="13"/>
      <c r="GBS752" s="13"/>
      <c r="GBT752" s="13"/>
      <c r="GBU752" s="13"/>
      <c r="GBV752" s="13"/>
      <c r="GBW752" s="13"/>
      <c r="GBX752" s="13"/>
      <c r="GBY752" s="13"/>
      <c r="GBZ752" s="13"/>
      <c r="GCA752" s="13"/>
      <c r="GCB752" s="13"/>
      <c r="GCC752" s="13"/>
      <c r="GCD752" s="13"/>
      <c r="GCE752" s="13"/>
      <c r="GCF752" s="13"/>
      <c r="GCG752" s="13"/>
      <c r="GCH752" s="13"/>
      <c r="GCI752" s="13"/>
      <c r="GCJ752" s="13"/>
      <c r="GCK752" s="13"/>
      <c r="GCL752" s="13"/>
      <c r="GCM752" s="13"/>
      <c r="GCN752" s="13"/>
      <c r="GCO752" s="13"/>
      <c r="GCP752" s="13"/>
      <c r="GCQ752" s="13"/>
      <c r="GCR752" s="13"/>
      <c r="GCS752" s="13"/>
      <c r="GCT752" s="13"/>
      <c r="GCU752" s="13"/>
      <c r="GCV752" s="13"/>
      <c r="GCW752" s="13"/>
      <c r="GCX752" s="13"/>
      <c r="GCY752" s="13"/>
      <c r="GCZ752" s="13"/>
      <c r="GDA752" s="13"/>
      <c r="GDB752" s="13"/>
      <c r="GDC752" s="13"/>
      <c r="GDD752" s="13"/>
      <c r="GDE752" s="13"/>
      <c r="GDF752" s="13"/>
      <c r="GDG752" s="13"/>
      <c r="GDH752" s="13"/>
      <c r="GDI752" s="13"/>
      <c r="GDJ752" s="13"/>
      <c r="GDK752" s="13"/>
      <c r="GDL752" s="13"/>
      <c r="GDM752" s="13"/>
      <c r="GDN752" s="13"/>
      <c r="GDO752" s="13"/>
      <c r="GDP752" s="13"/>
      <c r="GDQ752" s="13"/>
      <c r="GDR752" s="13"/>
      <c r="GDS752" s="13"/>
      <c r="GDT752" s="13"/>
      <c r="GDU752" s="13"/>
      <c r="GDV752" s="13"/>
      <c r="GDW752" s="13"/>
      <c r="GDX752" s="13"/>
    </row>
    <row r="753" spans="1:4860" s="14" customFormat="1" x14ac:dyDescent="0.25">
      <c r="A753" s="90">
        <v>748</v>
      </c>
      <c r="B753" s="28" t="s">
        <v>897</v>
      </c>
      <c r="C753" s="104" t="s">
        <v>943</v>
      </c>
      <c r="D753" s="28" t="s">
        <v>369</v>
      </c>
      <c r="E753" s="28" t="s">
        <v>197</v>
      </c>
      <c r="F753" s="29" t="s">
        <v>950</v>
      </c>
      <c r="G753" s="30">
        <v>20900</v>
      </c>
      <c r="H753" s="31">
        <v>0</v>
      </c>
      <c r="I753" s="32">
        <v>25</v>
      </c>
      <c r="J753" s="53">
        <v>599.83000000000004</v>
      </c>
      <c r="K753" s="54">
        <f t="shared" si="113"/>
        <v>1483.8999999999999</v>
      </c>
      <c r="L753" s="54">
        <f t="shared" si="112"/>
        <v>229.90000000000003</v>
      </c>
      <c r="M753" s="53">
        <v>635.36</v>
      </c>
      <c r="N753" s="32">
        <f t="shared" si="111"/>
        <v>1481.8100000000002</v>
      </c>
      <c r="O753" s="32"/>
      <c r="P753" s="32">
        <f t="shared" si="114"/>
        <v>1235.19</v>
      </c>
      <c r="Q753" s="32">
        <f t="shared" si="115"/>
        <v>1260.19</v>
      </c>
      <c r="R753" s="32">
        <f t="shared" si="116"/>
        <v>3195.61</v>
      </c>
      <c r="S753" s="32">
        <f t="shared" si="110"/>
        <v>19639.810000000001</v>
      </c>
      <c r="T753" s="86" t="s">
        <v>45</v>
      </c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  <c r="AT753" s="13"/>
      <c r="AU753" s="13"/>
      <c r="AV753" s="13"/>
      <c r="AW753" s="13"/>
      <c r="AX753" s="13"/>
      <c r="AY753" s="13"/>
      <c r="AZ753" s="13"/>
      <c r="BA753" s="13"/>
      <c r="BB753" s="13"/>
      <c r="BC753" s="13"/>
      <c r="BD753" s="13"/>
      <c r="BE753" s="13"/>
      <c r="BF753" s="13"/>
      <c r="BG753" s="13"/>
      <c r="BH753" s="13"/>
      <c r="BI753" s="13"/>
      <c r="BJ753" s="13"/>
      <c r="BK753" s="13"/>
      <c r="BL753" s="13"/>
      <c r="BM753" s="13"/>
      <c r="BN753" s="13"/>
      <c r="BO753" s="13"/>
      <c r="BP753" s="13"/>
      <c r="BQ753" s="13"/>
      <c r="BR753" s="13"/>
      <c r="BS753" s="13"/>
      <c r="BT753" s="13"/>
      <c r="BU753" s="13"/>
      <c r="BV753" s="13"/>
      <c r="BW753" s="13"/>
      <c r="BX753" s="13"/>
      <c r="BY753" s="13"/>
      <c r="BZ753" s="13"/>
      <c r="CA753" s="13"/>
      <c r="CB753" s="13"/>
      <c r="CC753" s="13"/>
      <c r="CD753" s="13"/>
      <c r="CE753" s="13"/>
      <c r="CF753" s="13"/>
      <c r="CG753" s="13"/>
      <c r="CH753" s="13"/>
      <c r="CI753" s="13"/>
      <c r="CJ753" s="13"/>
      <c r="CK753" s="13"/>
      <c r="CL753" s="13"/>
      <c r="CM753" s="13"/>
      <c r="CN753" s="13"/>
      <c r="CO753" s="13"/>
      <c r="CP753" s="13"/>
      <c r="CQ753" s="13"/>
      <c r="CR753" s="13"/>
      <c r="CS753" s="13"/>
      <c r="CT753" s="13"/>
      <c r="CU753" s="13"/>
      <c r="CV753" s="13"/>
      <c r="CW753" s="13"/>
      <c r="CX753" s="13"/>
      <c r="CY753" s="13"/>
      <c r="CZ753" s="13"/>
      <c r="DA753" s="13"/>
      <c r="DB753" s="13"/>
      <c r="DC753" s="13"/>
      <c r="DD753" s="13"/>
      <c r="DE753" s="13"/>
      <c r="DF753" s="13"/>
      <c r="DG753" s="13"/>
      <c r="DH753" s="13"/>
      <c r="DI753" s="13"/>
      <c r="DJ753" s="13"/>
      <c r="DK753" s="13"/>
      <c r="DL753" s="13"/>
      <c r="DM753" s="13"/>
      <c r="DN753" s="13"/>
      <c r="DO753" s="13"/>
      <c r="DP753" s="13"/>
      <c r="DQ753" s="13"/>
      <c r="DR753" s="13"/>
      <c r="DS753" s="13"/>
      <c r="DT753" s="13"/>
      <c r="DU753" s="13"/>
      <c r="DV753" s="13"/>
      <c r="DW753" s="13"/>
      <c r="DX753" s="13"/>
      <c r="DY753" s="13"/>
      <c r="DZ753" s="13"/>
      <c r="EA753" s="13"/>
      <c r="EB753" s="13"/>
      <c r="EC753" s="13"/>
      <c r="ED753" s="13"/>
      <c r="EE753" s="13"/>
      <c r="EF753" s="13"/>
      <c r="EG753" s="13"/>
      <c r="EH753" s="13"/>
      <c r="EI753" s="13"/>
      <c r="EJ753" s="13"/>
      <c r="EK753" s="13"/>
      <c r="EL753" s="13"/>
      <c r="EM753" s="13"/>
      <c r="EN753" s="13"/>
      <c r="EO753" s="13"/>
      <c r="EP753" s="13"/>
      <c r="EQ753" s="13"/>
      <c r="ER753" s="13"/>
      <c r="ES753" s="13"/>
      <c r="ET753" s="13"/>
      <c r="EU753" s="13"/>
      <c r="EV753" s="13"/>
      <c r="EW753" s="13"/>
      <c r="EX753" s="13"/>
      <c r="EY753" s="13"/>
      <c r="EZ753" s="13"/>
      <c r="FA753" s="13"/>
      <c r="FB753" s="13"/>
      <c r="FC753" s="13"/>
      <c r="FD753" s="13"/>
      <c r="FE753" s="13"/>
      <c r="FF753" s="13"/>
      <c r="FG753" s="13"/>
      <c r="FH753" s="13"/>
      <c r="FI753" s="13"/>
      <c r="FJ753" s="13"/>
      <c r="FK753" s="13"/>
      <c r="FL753" s="13"/>
      <c r="FM753" s="13"/>
      <c r="FN753" s="13"/>
      <c r="FO753" s="13"/>
      <c r="FP753" s="13"/>
      <c r="FQ753" s="13"/>
      <c r="FR753" s="13"/>
      <c r="FS753" s="13"/>
      <c r="FT753" s="13"/>
      <c r="FU753" s="13"/>
      <c r="FV753" s="13"/>
      <c r="FW753" s="13"/>
      <c r="FX753" s="13"/>
      <c r="FY753" s="13"/>
      <c r="FZ753" s="13"/>
      <c r="GA753" s="13"/>
      <c r="GB753" s="13"/>
      <c r="GC753" s="13"/>
      <c r="GD753" s="13"/>
      <c r="GE753" s="13"/>
      <c r="GF753" s="13"/>
      <c r="GG753" s="13"/>
      <c r="GH753" s="13"/>
      <c r="GI753" s="13"/>
      <c r="GJ753" s="13"/>
      <c r="GK753" s="13"/>
      <c r="GL753" s="13"/>
      <c r="GM753" s="13"/>
      <c r="GN753" s="13"/>
      <c r="GO753" s="13"/>
      <c r="GP753" s="13"/>
      <c r="GQ753" s="13"/>
      <c r="GR753" s="13"/>
      <c r="GS753" s="13"/>
      <c r="GT753" s="13"/>
      <c r="GU753" s="13"/>
      <c r="GV753" s="13"/>
      <c r="GW753" s="13"/>
      <c r="GX753" s="13"/>
      <c r="GY753" s="13"/>
      <c r="GZ753" s="13"/>
      <c r="HA753" s="13"/>
      <c r="HB753" s="13"/>
      <c r="HC753" s="13"/>
      <c r="HD753" s="13"/>
      <c r="HE753" s="13"/>
      <c r="HF753" s="13"/>
      <c r="HG753" s="13"/>
      <c r="HH753" s="13"/>
      <c r="HI753" s="13"/>
      <c r="HJ753" s="13"/>
      <c r="HK753" s="13"/>
      <c r="HL753" s="13"/>
      <c r="HM753" s="13"/>
      <c r="HN753" s="13"/>
      <c r="HO753" s="13"/>
      <c r="HP753" s="13"/>
      <c r="HQ753" s="13"/>
      <c r="HR753" s="13"/>
      <c r="HS753" s="13"/>
      <c r="HT753" s="13"/>
      <c r="HU753" s="13"/>
      <c r="HV753" s="13"/>
      <c r="HW753" s="13"/>
      <c r="HX753" s="13"/>
      <c r="HY753" s="13"/>
      <c r="HZ753" s="13"/>
      <c r="IA753" s="13"/>
      <c r="IB753" s="13"/>
      <c r="IC753" s="13"/>
      <c r="ID753" s="13"/>
      <c r="IE753" s="13"/>
      <c r="IF753" s="13"/>
      <c r="IG753" s="13"/>
      <c r="IH753" s="13"/>
      <c r="II753" s="13"/>
      <c r="IJ753" s="13"/>
      <c r="IK753" s="13"/>
      <c r="IL753" s="13"/>
      <c r="IM753" s="13"/>
      <c r="IN753" s="13"/>
      <c r="IO753" s="13"/>
      <c r="IP753" s="13"/>
      <c r="IQ753" s="13"/>
      <c r="IR753" s="13"/>
      <c r="IS753" s="13"/>
      <c r="IT753" s="13"/>
      <c r="IU753" s="13"/>
      <c r="IV753" s="13"/>
      <c r="IW753" s="13"/>
      <c r="IX753" s="13"/>
      <c r="IY753" s="13"/>
      <c r="IZ753" s="13"/>
      <c r="JA753" s="13"/>
      <c r="JB753" s="13"/>
      <c r="JC753" s="13"/>
      <c r="JD753" s="13"/>
      <c r="JE753" s="13"/>
      <c r="JF753" s="13"/>
      <c r="JG753" s="13"/>
      <c r="JH753" s="13"/>
      <c r="JI753" s="13"/>
      <c r="JJ753" s="13"/>
      <c r="JK753" s="13"/>
      <c r="JL753" s="13"/>
      <c r="JM753" s="13"/>
      <c r="JN753" s="13"/>
      <c r="JO753" s="13"/>
      <c r="JP753" s="13"/>
      <c r="JQ753" s="13"/>
      <c r="JR753" s="13"/>
      <c r="JS753" s="13"/>
      <c r="JT753" s="13"/>
      <c r="JU753" s="13"/>
      <c r="JV753" s="13"/>
      <c r="JW753" s="13"/>
      <c r="JX753" s="13"/>
      <c r="JY753" s="13"/>
      <c r="JZ753" s="13"/>
      <c r="KA753" s="13"/>
      <c r="KB753" s="13"/>
      <c r="KC753" s="13"/>
      <c r="KD753" s="13"/>
      <c r="KE753" s="13"/>
      <c r="KF753" s="13"/>
      <c r="KG753" s="13"/>
      <c r="KH753" s="13"/>
      <c r="KI753" s="13"/>
      <c r="KJ753" s="13"/>
      <c r="KK753" s="13"/>
      <c r="KL753" s="13"/>
      <c r="KM753" s="13"/>
      <c r="KN753" s="13"/>
      <c r="KO753" s="13"/>
      <c r="KP753" s="13"/>
      <c r="KQ753" s="13"/>
      <c r="KR753" s="13"/>
      <c r="KS753" s="13"/>
      <c r="KT753" s="13"/>
      <c r="KU753" s="13"/>
      <c r="KV753" s="13"/>
      <c r="KW753" s="13"/>
      <c r="KX753" s="13"/>
      <c r="KY753" s="13"/>
      <c r="KZ753" s="13"/>
      <c r="LA753" s="13"/>
      <c r="LB753" s="13"/>
      <c r="LC753" s="13"/>
      <c r="LD753" s="13"/>
      <c r="LE753" s="13"/>
      <c r="LF753" s="13"/>
      <c r="LG753" s="13"/>
      <c r="LH753" s="13"/>
      <c r="LI753" s="13"/>
      <c r="LJ753" s="13"/>
      <c r="LK753" s="13"/>
      <c r="LL753" s="13"/>
      <c r="LM753" s="13"/>
      <c r="LN753" s="13"/>
      <c r="LO753" s="13"/>
      <c r="LP753" s="13"/>
      <c r="LQ753" s="13"/>
      <c r="LR753" s="13"/>
      <c r="LS753" s="13"/>
      <c r="LT753" s="13"/>
      <c r="LU753" s="13"/>
      <c r="LV753" s="13"/>
      <c r="LW753" s="13"/>
      <c r="LX753" s="13"/>
      <c r="LY753" s="13"/>
      <c r="LZ753" s="13"/>
      <c r="MA753" s="13"/>
      <c r="MB753" s="13"/>
      <c r="MC753" s="13"/>
      <c r="MD753" s="13"/>
      <c r="ME753" s="13"/>
      <c r="MF753" s="13"/>
      <c r="MG753" s="13"/>
      <c r="MH753" s="13"/>
      <c r="MI753" s="13"/>
      <c r="MJ753" s="13"/>
      <c r="MK753" s="13"/>
      <c r="ML753" s="13"/>
      <c r="MM753" s="13"/>
      <c r="MN753" s="13"/>
      <c r="MO753" s="13"/>
      <c r="MP753" s="13"/>
      <c r="MQ753" s="13"/>
      <c r="MR753" s="13"/>
      <c r="MS753" s="13"/>
      <c r="MT753" s="13"/>
      <c r="MU753" s="13"/>
      <c r="MV753" s="13"/>
      <c r="MW753" s="13"/>
      <c r="MX753" s="13"/>
      <c r="MY753" s="13"/>
      <c r="MZ753" s="13"/>
      <c r="NA753" s="13"/>
      <c r="NB753" s="13"/>
      <c r="NC753" s="13"/>
      <c r="ND753" s="13"/>
      <c r="NE753" s="13"/>
      <c r="NF753" s="13"/>
      <c r="NG753" s="13"/>
      <c r="NH753" s="13"/>
      <c r="NI753" s="13"/>
      <c r="NJ753" s="13"/>
      <c r="NK753" s="13"/>
      <c r="NL753" s="13"/>
      <c r="NM753" s="13"/>
      <c r="NN753" s="13"/>
      <c r="NO753" s="13"/>
      <c r="NP753" s="13"/>
      <c r="NQ753" s="13"/>
      <c r="NR753" s="13"/>
      <c r="NS753" s="13"/>
      <c r="NT753" s="13"/>
      <c r="NU753" s="13"/>
      <c r="NV753" s="13"/>
      <c r="NW753" s="13"/>
      <c r="NX753" s="13"/>
      <c r="NY753" s="13"/>
      <c r="NZ753" s="13"/>
      <c r="OA753" s="13"/>
      <c r="OB753" s="13"/>
      <c r="OC753" s="13"/>
      <c r="OD753" s="13"/>
      <c r="OE753" s="13"/>
      <c r="OF753" s="13"/>
      <c r="OG753" s="13"/>
      <c r="OH753" s="13"/>
      <c r="OI753" s="13"/>
      <c r="OJ753" s="13"/>
      <c r="OK753" s="13"/>
      <c r="OL753" s="13"/>
      <c r="OM753" s="13"/>
      <c r="ON753" s="13"/>
      <c r="OO753" s="13"/>
      <c r="OP753" s="13"/>
      <c r="OQ753" s="13"/>
      <c r="OR753" s="13"/>
      <c r="OS753" s="13"/>
      <c r="OT753" s="13"/>
      <c r="OU753" s="13"/>
      <c r="OV753" s="13"/>
      <c r="OW753" s="13"/>
      <c r="OX753" s="13"/>
      <c r="OY753" s="13"/>
      <c r="OZ753" s="13"/>
      <c r="PA753" s="13"/>
      <c r="PB753" s="13"/>
      <c r="PC753" s="13"/>
      <c r="PD753" s="13"/>
      <c r="PE753" s="13"/>
      <c r="PF753" s="13"/>
      <c r="PG753" s="13"/>
      <c r="PH753" s="13"/>
      <c r="PI753" s="13"/>
      <c r="PJ753" s="13"/>
      <c r="PK753" s="13"/>
      <c r="PL753" s="13"/>
      <c r="PM753" s="13"/>
      <c r="PN753" s="13"/>
      <c r="PO753" s="13"/>
      <c r="PP753" s="13"/>
      <c r="PQ753" s="13"/>
      <c r="PR753" s="13"/>
      <c r="PS753" s="13"/>
      <c r="PT753" s="13"/>
      <c r="PU753" s="13"/>
      <c r="PV753" s="13"/>
      <c r="PW753" s="13"/>
      <c r="PX753" s="13"/>
      <c r="PY753" s="13"/>
      <c r="PZ753" s="13"/>
      <c r="QA753" s="13"/>
      <c r="QB753" s="13"/>
      <c r="QC753" s="13"/>
      <c r="QD753" s="13"/>
      <c r="QE753" s="13"/>
      <c r="QF753" s="13"/>
      <c r="QG753" s="13"/>
      <c r="QH753" s="13"/>
      <c r="QI753" s="13"/>
      <c r="QJ753" s="13"/>
      <c r="QK753" s="13"/>
      <c r="QL753" s="13"/>
      <c r="QM753" s="13"/>
      <c r="QN753" s="13"/>
      <c r="QO753" s="13"/>
      <c r="QP753" s="13"/>
      <c r="QQ753" s="13"/>
      <c r="QR753" s="13"/>
      <c r="QS753" s="13"/>
      <c r="QT753" s="13"/>
      <c r="QU753" s="13"/>
      <c r="QV753" s="13"/>
      <c r="QW753" s="13"/>
      <c r="QX753" s="13"/>
      <c r="QY753" s="13"/>
      <c r="QZ753" s="13"/>
      <c r="RA753" s="13"/>
      <c r="RB753" s="13"/>
      <c r="RC753" s="13"/>
      <c r="RD753" s="13"/>
      <c r="RE753" s="13"/>
      <c r="RF753" s="13"/>
      <c r="RG753" s="13"/>
      <c r="RH753" s="13"/>
      <c r="RI753" s="13"/>
      <c r="RJ753" s="13"/>
      <c r="RK753" s="13"/>
      <c r="RL753" s="13"/>
      <c r="RM753" s="13"/>
      <c r="RN753" s="13"/>
      <c r="RO753" s="13"/>
      <c r="RP753" s="13"/>
      <c r="RQ753" s="13"/>
      <c r="RR753" s="13"/>
      <c r="RS753" s="13"/>
      <c r="RT753" s="13"/>
      <c r="RU753" s="13"/>
      <c r="RV753" s="13"/>
      <c r="RW753" s="13"/>
      <c r="RX753" s="13"/>
      <c r="RY753" s="13"/>
      <c r="RZ753" s="13"/>
      <c r="SA753" s="13"/>
      <c r="SB753" s="13"/>
      <c r="SC753" s="13"/>
      <c r="SD753" s="13"/>
      <c r="SE753" s="13"/>
      <c r="SF753" s="13"/>
      <c r="SG753" s="13"/>
      <c r="SH753" s="13"/>
      <c r="SI753" s="13"/>
      <c r="SJ753" s="13"/>
      <c r="SK753" s="13"/>
      <c r="SL753" s="13"/>
      <c r="SM753" s="13"/>
      <c r="SN753" s="13"/>
      <c r="SO753" s="13"/>
      <c r="SP753" s="13"/>
      <c r="SQ753" s="13"/>
      <c r="SR753" s="13"/>
      <c r="SS753" s="13"/>
      <c r="ST753" s="13"/>
      <c r="SU753" s="13"/>
      <c r="SV753" s="13"/>
      <c r="SW753" s="13"/>
      <c r="SX753" s="13"/>
      <c r="SY753" s="13"/>
      <c r="SZ753" s="13"/>
      <c r="TA753" s="13"/>
      <c r="TB753" s="13"/>
      <c r="TC753" s="13"/>
      <c r="TD753" s="13"/>
      <c r="TE753" s="13"/>
      <c r="TF753" s="13"/>
      <c r="TG753" s="13"/>
      <c r="TH753" s="13"/>
      <c r="TI753" s="13"/>
      <c r="TJ753" s="13"/>
      <c r="TK753" s="13"/>
      <c r="TL753" s="13"/>
      <c r="TM753" s="13"/>
      <c r="TN753" s="13"/>
      <c r="TO753" s="13"/>
      <c r="TP753" s="13"/>
      <c r="TQ753" s="13"/>
      <c r="TR753" s="13"/>
      <c r="TS753" s="13"/>
      <c r="TT753" s="13"/>
      <c r="TU753" s="13"/>
      <c r="TV753" s="13"/>
      <c r="TW753" s="13"/>
      <c r="TX753" s="13"/>
      <c r="TY753" s="13"/>
      <c r="TZ753" s="13"/>
      <c r="UA753" s="13"/>
      <c r="UB753" s="13"/>
      <c r="UC753" s="13"/>
      <c r="UD753" s="13"/>
      <c r="UE753" s="13"/>
      <c r="UF753" s="13"/>
      <c r="UG753" s="13"/>
      <c r="UH753" s="13"/>
      <c r="UI753" s="13"/>
      <c r="UJ753" s="13"/>
      <c r="UK753" s="13"/>
      <c r="UL753" s="13"/>
      <c r="UM753" s="13"/>
      <c r="UN753" s="13"/>
      <c r="UO753" s="13"/>
      <c r="UP753" s="13"/>
      <c r="UQ753" s="13"/>
      <c r="UR753" s="13"/>
      <c r="US753" s="13"/>
      <c r="UT753" s="13"/>
      <c r="UU753" s="13"/>
      <c r="UV753" s="13"/>
      <c r="UW753" s="13"/>
      <c r="UX753" s="13"/>
      <c r="UY753" s="13"/>
      <c r="UZ753" s="13"/>
      <c r="VA753" s="13"/>
      <c r="VB753" s="13"/>
      <c r="VC753" s="13"/>
      <c r="VD753" s="13"/>
      <c r="VE753" s="13"/>
      <c r="VF753" s="13"/>
      <c r="VG753" s="13"/>
      <c r="VH753" s="13"/>
      <c r="VI753" s="13"/>
      <c r="VJ753" s="13"/>
      <c r="VK753" s="13"/>
      <c r="VL753" s="13"/>
      <c r="VM753" s="13"/>
      <c r="VN753" s="13"/>
      <c r="VO753" s="13"/>
      <c r="VP753" s="13"/>
      <c r="VQ753" s="13"/>
      <c r="VR753" s="13"/>
      <c r="VS753" s="13"/>
      <c r="VT753" s="13"/>
      <c r="VU753" s="13"/>
      <c r="VV753" s="13"/>
      <c r="VW753" s="13"/>
      <c r="VX753" s="13"/>
      <c r="VY753" s="13"/>
      <c r="VZ753" s="13"/>
      <c r="WA753" s="13"/>
      <c r="WB753" s="13"/>
      <c r="WC753" s="13"/>
      <c r="WD753" s="13"/>
      <c r="WE753" s="13"/>
      <c r="WF753" s="13"/>
      <c r="WG753" s="13"/>
      <c r="WH753" s="13"/>
      <c r="WI753" s="13"/>
      <c r="WJ753" s="13"/>
      <c r="WK753" s="13"/>
      <c r="WL753" s="13"/>
      <c r="WM753" s="13"/>
      <c r="WN753" s="13"/>
      <c r="WO753" s="13"/>
      <c r="WP753" s="13"/>
      <c r="WQ753" s="13"/>
      <c r="WR753" s="13"/>
      <c r="WS753" s="13"/>
      <c r="WT753" s="13"/>
      <c r="WU753" s="13"/>
      <c r="WV753" s="13"/>
      <c r="WW753" s="13"/>
      <c r="WX753" s="13"/>
      <c r="WY753" s="13"/>
      <c r="WZ753" s="13"/>
      <c r="XA753" s="13"/>
      <c r="XB753" s="13"/>
      <c r="XC753" s="13"/>
      <c r="XD753" s="13"/>
      <c r="XE753" s="13"/>
      <c r="XF753" s="13"/>
      <c r="XG753" s="13"/>
      <c r="XH753" s="13"/>
      <c r="XI753" s="13"/>
      <c r="XJ753" s="13"/>
      <c r="XK753" s="13"/>
      <c r="XL753" s="13"/>
      <c r="XM753" s="13"/>
      <c r="XN753" s="13"/>
      <c r="XO753" s="13"/>
      <c r="XP753" s="13"/>
      <c r="XQ753" s="13"/>
      <c r="XR753" s="13"/>
      <c r="XS753" s="13"/>
      <c r="XT753" s="13"/>
      <c r="XU753" s="13"/>
      <c r="XV753" s="13"/>
      <c r="XW753" s="13"/>
      <c r="XX753" s="13"/>
      <c r="XY753" s="13"/>
      <c r="XZ753" s="13"/>
      <c r="YA753" s="13"/>
      <c r="YB753" s="13"/>
      <c r="YC753" s="13"/>
      <c r="YD753" s="13"/>
      <c r="YE753" s="13"/>
      <c r="YF753" s="13"/>
      <c r="YG753" s="13"/>
      <c r="YH753" s="13"/>
      <c r="YI753" s="13"/>
      <c r="YJ753" s="13"/>
      <c r="YK753" s="13"/>
      <c r="YL753" s="13"/>
      <c r="YM753" s="13"/>
      <c r="YN753" s="13"/>
      <c r="YO753" s="13"/>
      <c r="YP753" s="13"/>
      <c r="YQ753" s="13"/>
      <c r="YR753" s="13"/>
      <c r="YS753" s="13"/>
      <c r="YT753" s="13"/>
      <c r="YU753" s="13"/>
      <c r="YV753" s="13"/>
      <c r="YW753" s="13"/>
      <c r="YX753" s="13"/>
      <c r="YY753" s="13"/>
      <c r="YZ753" s="13"/>
      <c r="ZA753" s="13"/>
      <c r="ZB753" s="13"/>
      <c r="ZC753" s="13"/>
      <c r="ZD753" s="13"/>
      <c r="ZE753" s="13"/>
      <c r="ZF753" s="13"/>
      <c r="ZG753" s="13"/>
      <c r="ZH753" s="13"/>
      <c r="ZI753" s="13"/>
      <c r="ZJ753" s="13"/>
      <c r="ZK753" s="13"/>
      <c r="ZL753" s="13"/>
      <c r="ZM753" s="13"/>
      <c r="ZN753" s="13"/>
      <c r="ZO753" s="13"/>
      <c r="ZP753" s="13"/>
      <c r="ZQ753" s="13"/>
      <c r="ZR753" s="13"/>
      <c r="ZS753" s="13"/>
      <c r="ZT753" s="13"/>
      <c r="ZU753" s="13"/>
      <c r="ZV753" s="13"/>
      <c r="ZW753" s="13"/>
      <c r="ZX753" s="13"/>
      <c r="ZY753" s="13"/>
      <c r="ZZ753" s="13"/>
      <c r="AAA753" s="13"/>
      <c r="AAB753" s="13"/>
      <c r="AAC753" s="13"/>
      <c r="AAD753" s="13"/>
      <c r="AAE753" s="13"/>
      <c r="AAF753" s="13"/>
      <c r="AAG753" s="13"/>
      <c r="AAH753" s="13"/>
      <c r="AAI753" s="13"/>
      <c r="AAJ753" s="13"/>
      <c r="AAK753" s="13"/>
      <c r="AAL753" s="13"/>
      <c r="AAM753" s="13"/>
      <c r="AAN753" s="13"/>
      <c r="AAO753" s="13"/>
      <c r="AAP753" s="13"/>
      <c r="AAQ753" s="13"/>
      <c r="AAR753" s="13"/>
      <c r="AAS753" s="13"/>
      <c r="AAT753" s="13"/>
      <c r="AAU753" s="13"/>
      <c r="AAV753" s="13"/>
      <c r="AAW753" s="13"/>
      <c r="AAX753" s="13"/>
      <c r="AAY753" s="13"/>
      <c r="AAZ753" s="13"/>
      <c r="ABA753" s="13"/>
      <c r="ABB753" s="13"/>
      <c r="ABC753" s="13"/>
      <c r="ABD753" s="13"/>
      <c r="ABE753" s="13"/>
      <c r="ABF753" s="13"/>
      <c r="ABG753" s="13"/>
      <c r="ABH753" s="13"/>
      <c r="ABI753" s="13"/>
      <c r="ABJ753" s="13"/>
      <c r="ABK753" s="13"/>
      <c r="ABL753" s="13"/>
      <c r="ABM753" s="13"/>
      <c r="ABN753" s="13"/>
      <c r="ABO753" s="13"/>
      <c r="ABP753" s="13"/>
      <c r="ABQ753" s="13"/>
      <c r="ABR753" s="13"/>
      <c r="ABS753" s="13"/>
      <c r="ABT753" s="13"/>
      <c r="ABU753" s="13"/>
      <c r="ABV753" s="13"/>
      <c r="ABW753" s="13"/>
      <c r="ABX753" s="13"/>
      <c r="ABY753" s="13"/>
      <c r="ABZ753" s="13"/>
      <c r="ACA753" s="13"/>
      <c r="ACB753" s="13"/>
      <c r="ACC753" s="13"/>
      <c r="ACD753" s="13"/>
      <c r="ACE753" s="13"/>
      <c r="ACF753" s="13"/>
      <c r="ACG753" s="13"/>
      <c r="ACH753" s="13"/>
      <c r="ACI753" s="13"/>
      <c r="ACJ753" s="13"/>
      <c r="ACK753" s="13"/>
      <c r="ACL753" s="13"/>
      <c r="ACM753" s="13"/>
      <c r="ACN753" s="13"/>
      <c r="ACO753" s="13"/>
      <c r="ACP753" s="13"/>
      <c r="ACQ753" s="13"/>
      <c r="ACR753" s="13"/>
      <c r="ACS753" s="13"/>
      <c r="ACT753" s="13"/>
      <c r="ACU753" s="13"/>
      <c r="ACV753" s="13"/>
      <c r="ACW753" s="13"/>
      <c r="ACX753" s="13"/>
      <c r="ACY753" s="13"/>
      <c r="ACZ753" s="13"/>
      <c r="ADA753" s="13"/>
      <c r="ADB753" s="13"/>
      <c r="ADC753" s="13"/>
      <c r="ADD753" s="13"/>
      <c r="ADE753" s="13"/>
      <c r="ADF753" s="13"/>
      <c r="ADG753" s="13"/>
      <c r="ADH753" s="13"/>
      <c r="ADI753" s="13"/>
      <c r="ADJ753" s="13"/>
      <c r="ADK753" s="13"/>
      <c r="ADL753" s="13"/>
      <c r="ADM753" s="13"/>
      <c r="ADN753" s="13"/>
      <c r="ADO753" s="13"/>
      <c r="ADP753" s="13"/>
      <c r="ADQ753" s="13"/>
      <c r="ADR753" s="13"/>
      <c r="ADS753" s="13"/>
      <c r="ADT753" s="13"/>
      <c r="ADU753" s="13"/>
      <c r="ADV753" s="13"/>
      <c r="ADW753" s="13"/>
      <c r="ADX753" s="13"/>
      <c r="ADY753" s="13"/>
      <c r="ADZ753" s="13"/>
      <c r="AEA753" s="13"/>
      <c r="AEB753" s="13"/>
      <c r="AEC753" s="13"/>
      <c r="AED753" s="13"/>
      <c r="AEE753" s="13"/>
      <c r="AEF753" s="13"/>
      <c r="AEG753" s="13"/>
      <c r="AEH753" s="13"/>
      <c r="AEI753" s="13"/>
      <c r="AEJ753" s="13"/>
      <c r="AEK753" s="13"/>
      <c r="AEL753" s="13"/>
      <c r="AEM753" s="13"/>
      <c r="AEN753" s="13"/>
      <c r="AEO753" s="13"/>
      <c r="AEP753" s="13"/>
      <c r="AEQ753" s="13"/>
      <c r="AER753" s="13"/>
      <c r="AES753" s="13"/>
      <c r="AET753" s="13"/>
      <c r="AEU753" s="13"/>
      <c r="AEV753" s="13"/>
      <c r="AEW753" s="13"/>
      <c r="AEX753" s="13"/>
      <c r="AEY753" s="13"/>
      <c r="AEZ753" s="13"/>
      <c r="AFA753" s="13"/>
      <c r="AFB753" s="13"/>
      <c r="AFC753" s="13"/>
      <c r="AFD753" s="13"/>
      <c r="AFE753" s="13"/>
      <c r="AFF753" s="13"/>
      <c r="AFG753" s="13"/>
      <c r="AFH753" s="13"/>
      <c r="AFI753" s="13"/>
      <c r="AFJ753" s="13"/>
      <c r="AFK753" s="13"/>
      <c r="AFL753" s="13"/>
      <c r="AFM753" s="13"/>
      <c r="AFN753" s="13"/>
      <c r="AFO753" s="13"/>
      <c r="AFP753" s="13"/>
      <c r="AFQ753" s="13"/>
      <c r="AFR753" s="13"/>
      <c r="AFS753" s="13"/>
      <c r="AFT753" s="13"/>
      <c r="AFU753" s="13"/>
      <c r="AFV753" s="13"/>
      <c r="AFW753" s="13"/>
      <c r="AFX753" s="13"/>
      <c r="AFY753" s="13"/>
      <c r="AFZ753" s="13"/>
      <c r="AGA753" s="13"/>
      <c r="AGB753" s="13"/>
      <c r="AGC753" s="13"/>
      <c r="AGD753" s="13"/>
      <c r="AGE753" s="13"/>
      <c r="AGF753" s="13"/>
      <c r="AGG753" s="13"/>
      <c r="AGH753" s="13"/>
      <c r="AGI753" s="13"/>
      <c r="AGJ753" s="13"/>
      <c r="AGK753" s="13"/>
      <c r="AGL753" s="13"/>
      <c r="AGM753" s="13"/>
      <c r="AGN753" s="13"/>
      <c r="AGO753" s="13"/>
      <c r="AGP753" s="13"/>
      <c r="AGQ753" s="13"/>
      <c r="AGR753" s="13"/>
      <c r="AGS753" s="13"/>
      <c r="AGT753" s="13"/>
      <c r="AGU753" s="13"/>
      <c r="AGV753" s="13"/>
      <c r="AGW753" s="13"/>
      <c r="AGX753" s="13"/>
      <c r="AGY753" s="13"/>
      <c r="AGZ753" s="13"/>
      <c r="AHA753" s="13"/>
      <c r="AHB753" s="13"/>
      <c r="AHC753" s="13"/>
      <c r="AHD753" s="13"/>
      <c r="AHE753" s="13"/>
      <c r="AHF753" s="13"/>
      <c r="AHG753" s="13"/>
      <c r="AHH753" s="13"/>
      <c r="AHI753" s="13"/>
      <c r="AHJ753" s="13"/>
      <c r="AHK753" s="13"/>
      <c r="AHL753" s="13"/>
      <c r="AHM753" s="13"/>
      <c r="AHN753" s="13"/>
      <c r="AHO753" s="13"/>
      <c r="AHP753" s="13"/>
      <c r="AHQ753" s="13"/>
      <c r="AHR753" s="13"/>
      <c r="AHS753" s="13"/>
      <c r="AHT753" s="13"/>
      <c r="AHU753" s="13"/>
      <c r="AHV753" s="13"/>
      <c r="AHW753" s="13"/>
      <c r="AHX753" s="13"/>
      <c r="AHY753" s="13"/>
      <c r="AHZ753" s="13"/>
      <c r="AIA753" s="13"/>
      <c r="AIB753" s="13"/>
      <c r="AIC753" s="13"/>
      <c r="AID753" s="13"/>
      <c r="AIE753" s="13"/>
      <c r="AIF753" s="13"/>
      <c r="AIG753" s="13"/>
      <c r="AIH753" s="13"/>
      <c r="AII753" s="13"/>
      <c r="AIJ753" s="13"/>
      <c r="AIK753" s="13"/>
      <c r="AIL753" s="13"/>
      <c r="AIM753" s="13"/>
      <c r="AIN753" s="13"/>
      <c r="AIO753" s="13"/>
      <c r="AIP753" s="13"/>
      <c r="AIQ753" s="13"/>
      <c r="AIR753" s="13"/>
      <c r="AIS753" s="13"/>
      <c r="AIT753" s="13"/>
      <c r="AIU753" s="13"/>
      <c r="AIV753" s="13"/>
      <c r="AIW753" s="13"/>
      <c r="AIX753" s="13"/>
      <c r="AIY753" s="13"/>
      <c r="AIZ753" s="13"/>
      <c r="AJA753" s="13"/>
      <c r="AJB753" s="13"/>
      <c r="AJC753" s="13"/>
      <c r="AJD753" s="13"/>
      <c r="AJE753" s="13"/>
      <c r="AJF753" s="13"/>
      <c r="AJG753" s="13"/>
      <c r="AJH753" s="13"/>
      <c r="AJI753" s="13"/>
      <c r="AJJ753" s="13"/>
      <c r="AJK753" s="13"/>
      <c r="AJL753" s="13"/>
      <c r="AJM753" s="13"/>
      <c r="AJN753" s="13"/>
      <c r="AJO753" s="13"/>
      <c r="AJP753" s="13"/>
      <c r="AJQ753" s="13"/>
      <c r="AJR753" s="13"/>
      <c r="AJS753" s="13"/>
      <c r="AJT753" s="13"/>
      <c r="AJU753" s="13"/>
      <c r="AJV753" s="13"/>
      <c r="AJW753" s="13"/>
      <c r="AJX753" s="13"/>
      <c r="AJY753" s="13"/>
      <c r="AJZ753" s="13"/>
      <c r="AKA753" s="13"/>
      <c r="AKB753" s="13"/>
      <c r="AKC753" s="13"/>
      <c r="AKD753" s="13"/>
      <c r="AKE753" s="13"/>
      <c r="AKF753" s="13"/>
      <c r="AKG753" s="13"/>
      <c r="AKH753" s="13"/>
      <c r="AKI753" s="13"/>
      <c r="AKJ753" s="13"/>
      <c r="AKK753" s="13"/>
      <c r="AKL753" s="13"/>
      <c r="AKM753" s="13"/>
      <c r="AKN753" s="13"/>
      <c r="AKO753" s="13"/>
      <c r="AKP753" s="13"/>
      <c r="AKQ753" s="13"/>
      <c r="AKR753" s="13"/>
      <c r="AKS753" s="13"/>
      <c r="AKT753" s="13"/>
      <c r="AKU753" s="13"/>
      <c r="AKV753" s="13"/>
      <c r="AKW753" s="13"/>
      <c r="AKX753" s="13"/>
      <c r="AKY753" s="13"/>
      <c r="AKZ753" s="13"/>
      <c r="ALA753" s="13"/>
      <c r="ALB753" s="13"/>
      <c r="ALC753" s="13"/>
      <c r="ALD753" s="13"/>
      <c r="ALE753" s="13"/>
      <c r="ALF753" s="13"/>
      <c r="ALG753" s="13"/>
      <c r="ALH753" s="13"/>
      <c r="ALI753" s="13"/>
      <c r="ALJ753" s="13"/>
      <c r="ALK753" s="13"/>
      <c r="ALL753" s="13"/>
      <c r="ALM753" s="13"/>
      <c r="ALN753" s="13"/>
      <c r="ALO753" s="13"/>
      <c r="ALP753" s="13"/>
      <c r="ALQ753" s="13"/>
      <c r="ALR753" s="13"/>
      <c r="ALS753" s="13"/>
      <c r="ALT753" s="13"/>
      <c r="ALU753" s="13"/>
      <c r="ALV753" s="13"/>
      <c r="ALW753" s="13"/>
      <c r="ALX753" s="13"/>
      <c r="ALY753" s="13"/>
      <c r="ALZ753" s="13"/>
      <c r="AMA753" s="13"/>
      <c r="AMB753" s="13"/>
      <c r="AMC753" s="13"/>
      <c r="AMD753" s="13"/>
      <c r="AME753" s="13"/>
      <c r="AMF753" s="13"/>
      <c r="AMG753" s="13"/>
      <c r="AMH753" s="13"/>
      <c r="AMI753" s="13"/>
      <c r="AMJ753" s="13"/>
      <c r="AMK753" s="13"/>
      <c r="AML753" s="13"/>
      <c r="AMM753" s="13"/>
      <c r="AMN753" s="13"/>
      <c r="AMO753" s="13"/>
      <c r="AMP753" s="13"/>
      <c r="AMQ753" s="13"/>
      <c r="AMR753" s="13"/>
      <c r="AMS753" s="13"/>
      <c r="AMT753" s="13"/>
      <c r="AMU753" s="13"/>
      <c r="AMV753" s="13"/>
      <c r="AMW753" s="13"/>
      <c r="AMX753" s="13"/>
      <c r="AMY753" s="13"/>
      <c r="AMZ753" s="13"/>
      <c r="ANA753" s="13"/>
      <c r="ANB753" s="13"/>
      <c r="ANC753" s="13"/>
      <c r="AND753" s="13"/>
      <c r="ANE753" s="13"/>
      <c r="ANF753" s="13"/>
      <c r="ANG753" s="13"/>
      <c r="ANH753" s="13"/>
      <c r="ANI753" s="13"/>
      <c r="ANJ753" s="13"/>
      <c r="ANK753" s="13"/>
      <c r="ANL753" s="13"/>
      <c r="ANM753" s="13"/>
      <c r="ANN753" s="13"/>
      <c r="ANO753" s="13"/>
      <c r="ANP753" s="13"/>
      <c r="ANQ753" s="13"/>
      <c r="ANR753" s="13"/>
      <c r="ANS753" s="13"/>
      <c r="ANT753" s="13"/>
      <c r="ANU753" s="13"/>
      <c r="ANV753" s="13"/>
      <c r="ANW753" s="13"/>
      <c r="ANX753" s="13"/>
      <c r="ANY753" s="13"/>
      <c r="ANZ753" s="13"/>
      <c r="AOA753" s="13"/>
      <c r="AOB753" s="13"/>
      <c r="AOC753" s="13"/>
      <c r="AOD753" s="13"/>
      <c r="AOE753" s="13"/>
      <c r="AOF753" s="13"/>
      <c r="AOG753" s="13"/>
      <c r="AOH753" s="13"/>
      <c r="AOI753" s="13"/>
      <c r="AOJ753" s="13"/>
      <c r="AOK753" s="13"/>
      <c r="AOL753" s="13"/>
      <c r="AOM753" s="13"/>
      <c r="AON753" s="13"/>
      <c r="AOO753" s="13"/>
      <c r="AOP753" s="13"/>
      <c r="AOQ753" s="13"/>
      <c r="AOR753" s="13"/>
      <c r="AOS753" s="13"/>
      <c r="AOT753" s="13"/>
      <c r="AOU753" s="13"/>
      <c r="AOV753" s="13"/>
      <c r="AOW753" s="13"/>
      <c r="AOX753" s="13"/>
      <c r="AOY753" s="13"/>
      <c r="AOZ753" s="13"/>
      <c r="APA753" s="13"/>
      <c r="APB753" s="13"/>
      <c r="APC753" s="13"/>
      <c r="APD753" s="13"/>
      <c r="APE753" s="13"/>
      <c r="APF753" s="13"/>
      <c r="APG753" s="13"/>
      <c r="APH753" s="13"/>
      <c r="API753" s="13"/>
      <c r="APJ753" s="13"/>
      <c r="APK753" s="13"/>
      <c r="APL753" s="13"/>
      <c r="APM753" s="13"/>
      <c r="APN753" s="13"/>
      <c r="APO753" s="13"/>
      <c r="APP753" s="13"/>
      <c r="APQ753" s="13"/>
      <c r="APR753" s="13"/>
      <c r="APS753" s="13"/>
      <c r="APT753" s="13"/>
      <c r="APU753" s="13"/>
      <c r="APV753" s="13"/>
      <c r="APW753" s="13"/>
      <c r="APX753" s="13"/>
      <c r="APY753" s="13"/>
      <c r="APZ753" s="13"/>
      <c r="AQA753" s="13"/>
      <c r="AQB753" s="13"/>
      <c r="AQC753" s="13"/>
      <c r="AQD753" s="13"/>
      <c r="AQE753" s="13"/>
      <c r="AQF753" s="13"/>
      <c r="AQG753" s="13"/>
      <c r="AQH753" s="13"/>
      <c r="AQI753" s="13"/>
      <c r="AQJ753" s="13"/>
      <c r="AQK753" s="13"/>
      <c r="AQL753" s="13"/>
      <c r="AQM753" s="13"/>
      <c r="AQN753" s="13"/>
      <c r="AQO753" s="13"/>
      <c r="AQP753" s="13"/>
      <c r="AQQ753" s="13"/>
      <c r="AQR753" s="13"/>
      <c r="AQS753" s="13"/>
      <c r="AQT753" s="13"/>
      <c r="AQU753" s="13"/>
      <c r="AQV753" s="13"/>
      <c r="AQW753" s="13"/>
      <c r="AQX753" s="13"/>
      <c r="AQY753" s="13"/>
      <c r="AQZ753" s="13"/>
      <c r="ARA753" s="13"/>
      <c r="ARB753" s="13"/>
      <c r="ARC753" s="13"/>
      <c r="ARD753" s="13"/>
      <c r="ARE753" s="13"/>
      <c r="ARF753" s="13"/>
      <c r="ARG753" s="13"/>
      <c r="ARH753" s="13"/>
      <c r="ARI753" s="13"/>
      <c r="ARJ753" s="13"/>
      <c r="ARK753" s="13"/>
      <c r="ARL753" s="13"/>
      <c r="ARM753" s="13"/>
      <c r="ARN753" s="13"/>
      <c r="ARO753" s="13"/>
      <c r="ARP753" s="13"/>
      <c r="ARQ753" s="13"/>
      <c r="ARR753" s="13"/>
      <c r="ARS753" s="13"/>
      <c r="ART753" s="13"/>
      <c r="ARU753" s="13"/>
      <c r="ARV753" s="13"/>
      <c r="ARW753" s="13"/>
      <c r="ARX753" s="13"/>
      <c r="ARY753" s="13"/>
      <c r="ARZ753" s="13"/>
      <c r="ASA753" s="13"/>
      <c r="ASB753" s="13"/>
      <c r="ASC753" s="13"/>
      <c r="ASD753" s="13"/>
      <c r="ASE753" s="13"/>
      <c r="ASF753" s="13"/>
      <c r="ASG753" s="13"/>
      <c r="ASH753" s="13"/>
      <c r="ASI753" s="13"/>
      <c r="ASJ753" s="13"/>
      <c r="ASK753" s="13"/>
      <c r="ASL753" s="13"/>
      <c r="ASM753" s="13"/>
      <c r="ASN753" s="13"/>
      <c r="ASO753" s="13"/>
      <c r="ASP753" s="13"/>
      <c r="ASQ753" s="13"/>
      <c r="ASR753" s="13"/>
      <c r="ASS753" s="13"/>
      <c r="AST753" s="13"/>
      <c r="ASU753" s="13"/>
      <c r="ASV753" s="13"/>
      <c r="ASW753" s="13"/>
      <c r="ASX753" s="13"/>
      <c r="ASY753" s="13"/>
      <c r="ASZ753" s="13"/>
      <c r="ATA753" s="13"/>
      <c r="ATB753" s="13"/>
      <c r="ATC753" s="13"/>
      <c r="ATD753" s="13"/>
      <c r="ATE753" s="13"/>
      <c r="ATF753" s="13"/>
      <c r="ATG753" s="13"/>
      <c r="ATH753" s="13"/>
      <c r="ATI753" s="13"/>
      <c r="ATJ753" s="13"/>
      <c r="ATK753" s="13"/>
      <c r="ATL753" s="13"/>
      <c r="ATM753" s="13"/>
      <c r="ATN753" s="13"/>
      <c r="ATO753" s="13"/>
      <c r="ATP753" s="13"/>
      <c r="ATQ753" s="13"/>
      <c r="ATR753" s="13"/>
      <c r="ATS753" s="13"/>
      <c r="ATT753" s="13"/>
      <c r="ATU753" s="13"/>
      <c r="ATV753" s="13"/>
      <c r="ATW753" s="13"/>
      <c r="ATX753" s="13"/>
      <c r="ATY753" s="13"/>
      <c r="ATZ753" s="13"/>
      <c r="AUA753" s="13"/>
      <c r="AUB753" s="13"/>
      <c r="AUC753" s="13"/>
      <c r="AUD753" s="13"/>
      <c r="AUE753" s="13"/>
      <c r="AUF753" s="13"/>
      <c r="AUG753" s="13"/>
      <c r="AUH753" s="13"/>
      <c r="AUI753" s="13"/>
      <c r="AUJ753" s="13"/>
      <c r="AUK753" s="13"/>
      <c r="AUL753" s="13"/>
      <c r="AUM753" s="13"/>
      <c r="AUN753" s="13"/>
      <c r="AUO753" s="13"/>
      <c r="AUP753" s="13"/>
      <c r="AUQ753" s="13"/>
      <c r="AUR753" s="13"/>
      <c r="AUS753" s="13"/>
      <c r="AUT753" s="13"/>
      <c r="AUU753" s="13"/>
      <c r="AUV753" s="13"/>
      <c r="AUW753" s="13"/>
      <c r="AUX753" s="13"/>
      <c r="AUY753" s="13"/>
      <c r="AUZ753" s="13"/>
      <c r="AVA753" s="13"/>
      <c r="AVB753" s="13"/>
      <c r="AVC753" s="13"/>
      <c r="AVD753" s="13"/>
      <c r="AVE753" s="13"/>
      <c r="AVF753" s="13"/>
      <c r="AVG753" s="13"/>
      <c r="AVH753" s="13"/>
      <c r="AVI753" s="13"/>
      <c r="AVJ753" s="13"/>
      <c r="AVK753" s="13"/>
      <c r="AVL753" s="13"/>
      <c r="AVM753" s="13"/>
      <c r="AVN753" s="13"/>
      <c r="AVO753" s="13"/>
      <c r="AVP753" s="13"/>
      <c r="AVQ753" s="13"/>
      <c r="AVR753" s="13"/>
      <c r="AVS753" s="13"/>
      <c r="AVT753" s="13"/>
      <c r="AVU753" s="13"/>
      <c r="AVV753" s="13"/>
      <c r="AVW753" s="13"/>
      <c r="AVX753" s="13"/>
      <c r="AVY753" s="13"/>
      <c r="AVZ753" s="13"/>
      <c r="AWA753" s="13"/>
      <c r="AWB753" s="13"/>
      <c r="AWC753" s="13"/>
      <c r="AWD753" s="13"/>
      <c r="AWE753" s="13"/>
      <c r="AWF753" s="13"/>
      <c r="AWG753" s="13"/>
      <c r="AWH753" s="13"/>
      <c r="AWI753" s="13"/>
      <c r="AWJ753" s="13"/>
      <c r="AWK753" s="13"/>
      <c r="AWL753" s="13"/>
      <c r="AWM753" s="13"/>
      <c r="AWN753" s="13"/>
      <c r="AWO753" s="13"/>
      <c r="AWP753" s="13"/>
      <c r="AWQ753" s="13"/>
      <c r="AWR753" s="13"/>
      <c r="AWS753" s="13"/>
      <c r="AWT753" s="13"/>
      <c r="AWU753" s="13"/>
      <c r="AWV753" s="13"/>
      <c r="AWW753" s="13"/>
      <c r="AWX753" s="13"/>
      <c r="AWY753" s="13"/>
      <c r="AWZ753" s="13"/>
      <c r="AXA753" s="13"/>
      <c r="AXB753" s="13"/>
      <c r="AXC753" s="13"/>
      <c r="AXD753" s="13"/>
      <c r="AXE753" s="13"/>
      <c r="AXF753" s="13"/>
      <c r="AXG753" s="13"/>
      <c r="AXH753" s="13"/>
      <c r="AXI753" s="13"/>
      <c r="AXJ753" s="13"/>
      <c r="AXK753" s="13"/>
      <c r="AXL753" s="13"/>
      <c r="AXM753" s="13"/>
      <c r="AXN753" s="13"/>
      <c r="AXO753" s="13"/>
      <c r="AXP753" s="13"/>
      <c r="AXQ753" s="13"/>
      <c r="AXR753" s="13"/>
      <c r="AXS753" s="13"/>
      <c r="AXT753" s="13"/>
      <c r="AXU753" s="13"/>
      <c r="AXV753" s="13"/>
      <c r="AXW753" s="13"/>
      <c r="AXX753" s="13"/>
      <c r="AXY753" s="13"/>
      <c r="AXZ753" s="13"/>
      <c r="AYA753" s="13"/>
      <c r="AYB753" s="13"/>
      <c r="AYC753" s="13"/>
      <c r="AYD753" s="13"/>
      <c r="AYE753" s="13"/>
      <c r="AYF753" s="13"/>
      <c r="AYG753" s="13"/>
      <c r="AYH753" s="13"/>
      <c r="AYI753" s="13"/>
      <c r="AYJ753" s="13"/>
      <c r="AYK753" s="13"/>
      <c r="AYL753" s="13"/>
      <c r="AYM753" s="13"/>
      <c r="AYN753" s="13"/>
      <c r="AYO753" s="13"/>
      <c r="AYP753" s="13"/>
      <c r="AYQ753" s="13"/>
      <c r="AYR753" s="13"/>
      <c r="AYS753" s="13"/>
      <c r="AYT753" s="13"/>
      <c r="AYU753" s="13"/>
      <c r="AYV753" s="13"/>
      <c r="AYW753" s="13"/>
      <c r="AYX753" s="13"/>
      <c r="AYY753" s="13"/>
      <c r="AYZ753" s="13"/>
      <c r="AZA753" s="13"/>
      <c r="AZB753" s="13"/>
      <c r="AZC753" s="13"/>
      <c r="AZD753" s="13"/>
      <c r="AZE753" s="13"/>
      <c r="AZF753" s="13"/>
      <c r="AZG753" s="13"/>
      <c r="AZH753" s="13"/>
      <c r="AZI753" s="13"/>
      <c r="AZJ753" s="13"/>
      <c r="AZK753" s="13"/>
      <c r="AZL753" s="13"/>
      <c r="AZM753" s="13"/>
      <c r="AZN753" s="13"/>
      <c r="AZO753" s="13"/>
      <c r="AZP753" s="13"/>
      <c r="AZQ753" s="13"/>
      <c r="AZR753" s="13"/>
      <c r="AZS753" s="13"/>
      <c r="AZT753" s="13"/>
      <c r="AZU753" s="13"/>
      <c r="AZV753" s="13"/>
      <c r="AZW753" s="13"/>
      <c r="AZX753" s="13"/>
      <c r="AZY753" s="13"/>
      <c r="AZZ753" s="13"/>
      <c r="BAA753" s="13"/>
      <c r="BAB753" s="13"/>
      <c r="BAC753" s="13"/>
      <c r="BAD753" s="13"/>
      <c r="BAE753" s="13"/>
      <c r="BAF753" s="13"/>
      <c r="BAG753" s="13"/>
      <c r="BAH753" s="13"/>
      <c r="BAI753" s="13"/>
      <c r="BAJ753" s="13"/>
      <c r="BAK753" s="13"/>
      <c r="BAL753" s="13"/>
      <c r="BAM753" s="13"/>
      <c r="BAN753" s="13"/>
      <c r="BAO753" s="13"/>
      <c r="BAP753" s="13"/>
      <c r="BAQ753" s="13"/>
      <c r="BAR753" s="13"/>
      <c r="BAS753" s="13"/>
      <c r="BAT753" s="13"/>
      <c r="BAU753" s="13"/>
      <c r="BAV753" s="13"/>
      <c r="BAW753" s="13"/>
      <c r="BAX753" s="13"/>
      <c r="BAY753" s="13"/>
      <c r="BAZ753" s="13"/>
      <c r="BBA753" s="13"/>
      <c r="BBB753" s="13"/>
      <c r="BBC753" s="13"/>
      <c r="BBD753" s="13"/>
      <c r="BBE753" s="13"/>
      <c r="BBF753" s="13"/>
      <c r="BBG753" s="13"/>
      <c r="BBH753" s="13"/>
      <c r="BBI753" s="13"/>
      <c r="BBJ753" s="13"/>
      <c r="BBK753" s="13"/>
      <c r="BBL753" s="13"/>
      <c r="BBM753" s="13"/>
      <c r="BBN753" s="13"/>
      <c r="BBO753" s="13"/>
      <c r="BBP753" s="13"/>
      <c r="BBQ753" s="13"/>
      <c r="BBR753" s="13"/>
      <c r="BBS753" s="13"/>
      <c r="BBT753" s="13"/>
      <c r="BBU753" s="13"/>
      <c r="BBV753" s="13"/>
      <c r="BBW753" s="13"/>
      <c r="BBX753" s="13"/>
      <c r="BBY753" s="13"/>
      <c r="BBZ753" s="13"/>
      <c r="BCA753" s="13"/>
      <c r="BCB753" s="13"/>
      <c r="BCC753" s="13"/>
      <c r="BCD753" s="13"/>
      <c r="BCE753" s="13"/>
      <c r="BCF753" s="13"/>
      <c r="BCG753" s="13"/>
      <c r="BCH753" s="13"/>
      <c r="BCI753" s="13"/>
      <c r="BCJ753" s="13"/>
      <c r="BCK753" s="13"/>
      <c r="BCL753" s="13"/>
      <c r="BCM753" s="13"/>
      <c r="BCN753" s="13"/>
      <c r="BCO753" s="13"/>
      <c r="BCP753" s="13"/>
      <c r="BCQ753" s="13"/>
      <c r="BCR753" s="13"/>
      <c r="BCS753" s="13"/>
      <c r="BCT753" s="13"/>
      <c r="BCU753" s="13"/>
      <c r="BCV753" s="13"/>
      <c r="BCW753" s="13"/>
      <c r="BCX753" s="13"/>
      <c r="BCY753" s="13"/>
      <c r="BCZ753" s="13"/>
      <c r="BDA753" s="13"/>
      <c r="BDB753" s="13"/>
      <c r="BDC753" s="13"/>
      <c r="BDD753" s="13"/>
      <c r="BDE753" s="13"/>
      <c r="BDF753" s="13"/>
      <c r="BDG753" s="13"/>
      <c r="BDH753" s="13"/>
      <c r="BDI753" s="13"/>
      <c r="BDJ753" s="13"/>
      <c r="BDK753" s="13"/>
      <c r="BDL753" s="13"/>
      <c r="BDM753" s="13"/>
      <c r="BDN753" s="13"/>
      <c r="BDO753" s="13"/>
      <c r="BDP753" s="13"/>
      <c r="BDQ753" s="13"/>
      <c r="BDR753" s="13"/>
      <c r="BDS753" s="13"/>
      <c r="BDT753" s="13"/>
      <c r="BDU753" s="13"/>
      <c r="BDV753" s="13"/>
      <c r="BDW753" s="13"/>
      <c r="BDX753" s="13"/>
      <c r="BDY753" s="13"/>
      <c r="BDZ753" s="13"/>
      <c r="BEA753" s="13"/>
      <c r="BEB753" s="13"/>
      <c r="BEC753" s="13"/>
      <c r="BED753" s="13"/>
      <c r="BEE753" s="13"/>
      <c r="BEF753" s="13"/>
      <c r="BEG753" s="13"/>
      <c r="BEH753" s="13"/>
      <c r="BEI753" s="13"/>
      <c r="BEJ753" s="13"/>
      <c r="BEK753" s="13"/>
      <c r="BEL753" s="13"/>
      <c r="BEM753" s="13"/>
      <c r="BEN753" s="13"/>
      <c r="BEO753" s="13"/>
      <c r="BEP753" s="13"/>
      <c r="BEQ753" s="13"/>
      <c r="BER753" s="13"/>
      <c r="BES753" s="13"/>
      <c r="BET753" s="13"/>
      <c r="BEU753" s="13"/>
      <c r="BEV753" s="13"/>
      <c r="BEW753" s="13"/>
      <c r="BEX753" s="13"/>
      <c r="BEY753" s="13"/>
      <c r="BEZ753" s="13"/>
      <c r="BFA753" s="13"/>
      <c r="BFB753" s="13"/>
      <c r="BFC753" s="13"/>
      <c r="BFD753" s="13"/>
      <c r="BFE753" s="13"/>
      <c r="BFF753" s="13"/>
      <c r="BFG753" s="13"/>
      <c r="BFH753" s="13"/>
      <c r="BFI753" s="13"/>
      <c r="BFJ753" s="13"/>
      <c r="BFK753" s="13"/>
      <c r="BFL753" s="13"/>
      <c r="BFM753" s="13"/>
      <c r="BFN753" s="13"/>
      <c r="BFO753" s="13"/>
      <c r="BFP753" s="13"/>
      <c r="BFQ753" s="13"/>
      <c r="BFR753" s="13"/>
      <c r="BFS753" s="13"/>
      <c r="BFT753" s="13"/>
      <c r="BFU753" s="13"/>
      <c r="BFV753" s="13"/>
      <c r="BFW753" s="13"/>
      <c r="BFX753" s="13"/>
      <c r="BFY753" s="13"/>
      <c r="BFZ753" s="13"/>
      <c r="BGA753" s="13"/>
      <c r="BGB753" s="13"/>
      <c r="BGC753" s="13"/>
      <c r="BGD753" s="13"/>
      <c r="BGE753" s="13"/>
      <c r="BGF753" s="13"/>
      <c r="BGG753" s="13"/>
      <c r="BGH753" s="13"/>
      <c r="BGI753" s="13"/>
      <c r="BGJ753" s="13"/>
      <c r="BGK753" s="13"/>
      <c r="BGL753" s="13"/>
      <c r="BGM753" s="13"/>
      <c r="BGN753" s="13"/>
      <c r="BGO753" s="13"/>
      <c r="BGP753" s="13"/>
      <c r="BGQ753" s="13"/>
      <c r="BGR753" s="13"/>
      <c r="BGS753" s="13"/>
      <c r="BGT753" s="13"/>
      <c r="BGU753" s="13"/>
      <c r="BGV753" s="13"/>
      <c r="BGW753" s="13"/>
      <c r="BGX753" s="13"/>
      <c r="BGY753" s="13"/>
      <c r="BGZ753" s="13"/>
      <c r="BHA753" s="13"/>
      <c r="BHB753" s="13"/>
      <c r="BHC753" s="13"/>
      <c r="BHD753" s="13"/>
      <c r="BHE753" s="13"/>
      <c r="BHF753" s="13"/>
      <c r="BHG753" s="13"/>
      <c r="BHH753" s="13"/>
      <c r="BHI753" s="13"/>
      <c r="BHJ753" s="13"/>
      <c r="BHK753" s="13"/>
      <c r="BHL753" s="13"/>
      <c r="BHM753" s="13"/>
      <c r="BHN753" s="13"/>
      <c r="BHO753" s="13"/>
      <c r="BHP753" s="13"/>
      <c r="BHQ753" s="13"/>
      <c r="BHR753" s="13"/>
      <c r="BHS753" s="13"/>
      <c r="BHT753" s="13"/>
      <c r="BHU753" s="13"/>
      <c r="BHV753" s="13"/>
      <c r="BHW753" s="13"/>
      <c r="BHX753" s="13"/>
      <c r="BHY753" s="13"/>
      <c r="BHZ753" s="13"/>
      <c r="BIA753" s="13"/>
      <c r="BIB753" s="13"/>
      <c r="BIC753" s="13"/>
      <c r="BID753" s="13"/>
      <c r="BIE753" s="13"/>
      <c r="BIF753" s="13"/>
      <c r="BIG753" s="13"/>
      <c r="BIH753" s="13"/>
      <c r="BII753" s="13"/>
      <c r="BIJ753" s="13"/>
      <c r="BIK753" s="13"/>
      <c r="BIL753" s="13"/>
      <c r="BIM753" s="13"/>
      <c r="BIN753" s="13"/>
      <c r="BIO753" s="13"/>
      <c r="BIP753" s="13"/>
      <c r="BIQ753" s="13"/>
      <c r="BIR753" s="13"/>
      <c r="BIS753" s="13"/>
      <c r="BIT753" s="13"/>
      <c r="BIU753" s="13"/>
      <c r="BIV753" s="13"/>
      <c r="BIW753" s="13"/>
      <c r="BIX753" s="13"/>
      <c r="BIY753" s="13"/>
      <c r="BIZ753" s="13"/>
      <c r="BJA753" s="13"/>
      <c r="BJB753" s="13"/>
      <c r="BJC753" s="13"/>
      <c r="BJD753" s="13"/>
      <c r="BJE753" s="13"/>
      <c r="BJF753" s="13"/>
      <c r="BJG753" s="13"/>
      <c r="BJH753" s="13"/>
      <c r="BJI753" s="13"/>
      <c r="BJJ753" s="13"/>
      <c r="BJK753" s="13"/>
      <c r="BJL753" s="13"/>
      <c r="BJM753" s="13"/>
      <c r="BJN753" s="13"/>
      <c r="BJO753" s="13"/>
      <c r="BJP753" s="13"/>
      <c r="BJQ753" s="13"/>
      <c r="BJR753" s="13"/>
      <c r="BJS753" s="13"/>
      <c r="BJT753" s="13"/>
      <c r="BJU753" s="13"/>
      <c r="BJV753" s="13"/>
      <c r="BJW753" s="13"/>
      <c r="BJX753" s="13"/>
      <c r="BJY753" s="13"/>
      <c r="BJZ753" s="13"/>
      <c r="BKA753" s="13"/>
      <c r="BKB753" s="13"/>
      <c r="BKC753" s="13"/>
      <c r="BKD753" s="13"/>
      <c r="BKE753" s="13"/>
      <c r="BKF753" s="13"/>
      <c r="BKG753" s="13"/>
      <c r="BKH753" s="13"/>
      <c r="BKI753" s="13"/>
      <c r="BKJ753" s="13"/>
      <c r="BKK753" s="13"/>
      <c r="BKL753" s="13"/>
      <c r="BKM753" s="13"/>
      <c r="BKN753" s="13"/>
      <c r="BKO753" s="13"/>
      <c r="BKP753" s="13"/>
      <c r="BKQ753" s="13"/>
      <c r="BKR753" s="13"/>
      <c r="BKS753" s="13"/>
      <c r="BKT753" s="13"/>
      <c r="BKU753" s="13"/>
      <c r="BKV753" s="13"/>
      <c r="BKW753" s="13"/>
      <c r="BKX753" s="13"/>
      <c r="BKY753" s="13"/>
      <c r="BKZ753" s="13"/>
      <c r="BLA753" s="13"/>
      <c r="BLB753" s="13"/>
      <c r="BLC753" s="13"/>
      <c r="BLD753" s="13"/>
      <c r="BLE753" s="13"/>
      <c r="BLF753" s="13"/>
      <c r="BLG753" s="13"/>
      <c r="BLH753" s="13"/>
      <c r="BLI753" s="13"/>
      <c r="BLJ753" s="13"/>
      <c r="BLK753" s="13"/>
      <c r="BLL753" s="13"/>
      <c r="BLM753" s="13"/>
      <c r="BLN753" s="13"/>
      <c r="BLO753" s="13"/>
      <c r="BLP753" s="13"/>
      <c r="BLQ753" s="13"/>
      <c r="BLR753" s="13"/>
      <c r="BLS753" s="13"/>
      <c r="BLT753" s="13"/>
      <c r="BLU753" s="13"/>
      <c r="BLV753" s="13"/>
      <c r="BLW753" s="13"/>
      <c r="BLX753" s="13"/>
      <c r="BLY753" s="13"/>
      <c r="BLZ753" s="13"/>
      <c r="BMA753" s="13"/>
      <c r="BMB753" s="13"/>
      <c r="BMC753" s="13"/>
      <c r="BMD753" s="13"/>
      <c r="BME753" s="13"/>
      <c r="BMF753" s="13"/>
      <c r="BMG753" s="13"/>
      <c r="BMH753" s="13"/>
      <c r="BMI753" s="13"/>
      <c r="BMJ753" s="13"/>
      <c r="BMK753" s="13"/>
      <c r="BML753" s="13"/>
      <c r="BMM753" s="13"/>
      <c r="BMN753" s="13"/>
      <c r="BMO753" s="13"/>
      <c r="BMP753" s="13"/>
      <c r="BMQ753" s="13"/>
      <c r="BMR753" s="13"/>
      <c r="BMS753" s="13"/>
      <c r="BMT753" s="13"/>
      <c r="BMU753" s="13"/>
      <c r="BMV753" s="13"/>
      <c r="BMW753" s="13"/>
      <c r="BMX753" s="13"/>
      <c r="BMY753" s="13"/>
      <c r="BMZ753" s="13"/>
      <c r="BNA753" s="13"/>
      <c r="BNB753" s="13"/>
      <c r="BNC753" s="13"/>
      <c r="BND753" s="13"/>
      <c r="BNE753" s="13"/>
      <c r="BNF753" s="13"/>
      <c r="BNG753" s="13"/>
      <c r="BNH753" s="13"/>
      <c r="BNI753" s="13"/>
      <c r="BNJ753" s="13"/>
      <c r="BNK753" s="13"/>
      <c r="BNL753" s="13"/>
      <c r="BNM753" s="13"/>
      <c r="BNN753" s="13"/>
      <c r="BNO753" s="13"/>
      <c r="BNP753" s="13"/>
      <c r="BNQ753" s="13"/>
      <c r="BNR753" s="13"/>
      <c r="BNS753" s="13"/>
      <c r="BNT753" s="13"/>
      <c r="BNU753" s="13"/>
      <c r="BNV753" s="13"/>
      <c r="BNW753" s="13"/>
      <c r="BNX753" s="13"/>
      <c r="BNY753" s="13"/>
      <c r="BNZ753" s="13"/>
      <c r="BOA753" s="13"/>
      <c r="BOB753" s="13"/>
      <c r="BOC753" s="13"/>
      <c r="BOD753" s="13"/>
      <c r="BOE753" s="13"/>
      <c r="BOF753" s="13"/>
      <c r="BOG753" s="13"/>
      <c r="BOH753" s="13"/>
      <c r="BOI753" s="13"/>
      <c r="BOJ753" s="13"/>
      <c r="BOK753" s="13"/>
      <c r="BOL753" s="13"/>
      <c r="BOM753" s="13"/>
      <c r="BON753" s="13"/>
      <c r="BOO753" s="13"/>
      <c r="BOP753" s="13"/>
      <c r="BOQ753" s="13"/>
      <c r="BOR753" s="13"/>
      <c r="BOS753" s="13"/>
      <c r="BOT753" s="13"/>
      <c r="BOU753" s="13"/>
      <c r="BOV753" s="13"/>
      <c r="BOW753" s="13"/>
      <c r="BOX753" s="13"/>
      <c r="BOY753" s="13"/>
      <c r="BOZ753" s="13"/>
      <c r="BPA753" s="13"/>
      <c r="BPB753" s="13"/>
      <c r="BPC753" s="13"/>
      <c r="BPD753" s="13"/>
      <c r="BPE753" s="13"/>
      <c r="BPF753" s="13"/>
      <c r="BPG753" s="13"/>
      <c r="BPH753" s="13"/>
      <c r="BPI753" s="13"/>
      <c r="BPJ753" s="13"/>
      <c r="BPK753" s="13"/>
      <c r="BPL753" s="13"/>
      <c r="BPM753" s="13"/>
      <c r="BPN753" s="13"/>
      <c r="BPO753" s="13"/>
      <c r="BPP753" s="13"/>
      <c r="BPQ753" s="13"/>
      <c r="BPR753" s="13"/>
      <c r="BPS753" s="13"/>
      <c r="BPT753" s="13"/>
      <c r="BPU753" s="13"/>
      <c r="BPV753" s="13"/>
      <c r="BPW753" s="13"/>
      <c r="BPX753" s="13"/>
      <c r="BPY753" s="13"/>
      <c r="BPZ753" s="13"/>
      <c r="BQA753" s="13"/>
      <c r="BQB753" s="13"/>
      <c r="BQC753" s="13"/>
      <c r="BQD753" s="13"/>
      <c r="BQE753" s="13"/>
      <c r="BQF753" s="13"/>
      <c r="BQG753" s="13"/>
      <c r="BQH753" s="13"/>
      <c r="BQI753" s="13"/>
      <c r="BQJ753" s="13"/>
      <c r="BQK753" s="13"/>
      <c r="BQL753" s="13"/>
      <c r="BQM753" s="13"/>
      <c r="BQN753" s="13"/>
      <c r="BQO753" s="13"/>
      <c r="BQP753" s="13"/>
      <c r="BQQ753" s="13"/>
      <c r="BQR753" s="13"/>
      <c r="BQS753" s="13"/>
      <c r="BQT753" s="13"/>
      <c r="BQU753" s="13"/>
      <c r="BQV753" s="13"/>
      <c r="BQW753" s="13"/>
      <c r="BQX753" s="13"/>
      <c r="BQY753" s="13"/>
      <c r="BQZ753" s="13"/>
      <c r="BRA753" s="13"/>
      <c r="BRB753" s="13"/>
      <c r="BRC753" s="13"/>
      <c r="BRD753" s="13"/>
      <c r="BRE753" s="13"/>
      <c r="BRF753" s="13"/>
      <c r="BRG753" s="13"/>
      <c r="BRH753" s="13"/>
      <c r="BRI753" s="13"/>
      <c r="BRJ753" s="13"/>
      <c r="BRK753" s="13"/>
      <c r="BRL753" s="13"/>
      <c r="BRM753" s="13"/>
      <c r="BRN753" s="13"/>
      <c r="BRO753" s="13"/>
      <c r="BRP753" s="13"/>
      <c r="BRQ753" s="13"/>
      <c r="BRR753" s="13"/>
      <c r="BRS753" s="13"/>
      <c r="BRT753" s="13"/>
      <c r="BRU753" s="13"/>
      <c r="BRV753" s="13"/>
      <c r="BRW753" s="13"/>
      <c r="BRX753" s="13"/>
      <c r="BRY753" s="13"/>
      <c r="BRZ753" s="13"/>
      <c r="BSA753" s="13"/>
      <c r="BSB753" s="13"/>
      <c r="BSC753" s="13"/>
      <c r="BSD753" s="13"/>
      <c r="BSE753" s="13"/>
      <c r="BSF753" s="13"/>
      <c r="BSG753" s="13"/>
      <c r="BSH753" s="13"/>
      <c r="BSI753" s="13"/>
      <c r="BSJ753" s="13"/>
      <c r="BSK753" s="13"/>
      <c r="BSL753" s="13"/>
      <c r="BSM753" s="13"/>
      <c r="BSN753" s="13"/>
      <c r="BSO753" s="13"/>
      <c r="BSP753" s="13"/>
      <c r="BSQ753" s="13"/>
      <c r="BSR753" s="13"/>
      <c r="BSS753" s="13"/>
      <c r="BST753" s="13"/>
      <c r="BSU753" s="13"/>
      <c r="BSV753" s="13"/>
      <c r="BSW753" s="13"/>
      <c r="BSX753" s="13"/>
      <c r="BSY753" s="13"/>
      <c r="BSZ753" s="13"/>
      <c r="BTA753" s="13"/>
      <c r="BTB753" s="13"/>
      <c r="BTC753" s="13"/>
      <c r="BTD753" s="13"/>
      <c r="BTE753" s="13"/>
      <c r="BTF753" s="13"/>
      <c r="BTG753" s="13"/>
      <c r="BTH753" s="13"/>
      <c r="BTI753" s="13"/>
      <c r="BTJ753" s="13"/>
      <c r="BTK753" s="13"/>
      <c r="BTL753" s="13"/>
      <c r="BTM753" s="13"/>
      <c r="BTN753" s="13"/>
      <c r="BTO753" s="13"/>
      <c r="BTP753" s="13"/>
      <c r="BTQ753" s="13"/>
      <c r="BTR753" s="13"/>
      <c r="BTS753" s="13"/>
      <c r="BTT753" s="13"/>
      <c r="BTU753" s="13"/>
      <c r="BTV753" s="13"/>
      <c r="BTW753" s="13"/>
      <c r="BTX753" s="13"/>
      <c r="BTY753" s="13"/>
      <c r="BTZ753" s="13"/>
      <c r="BUA753" s="13"/>
      <c r="BUB753" s="13"/>
      <c r="BUC753" s="13"/>
      <c r="BUD753" s="13"/>
      <c r="BUE753" s="13"/>
      <c r="BUF753" s="13"/>
      <c r="BUG753" s="13"/>
      <c r="BUH753" s="13"/>
      <c r="BUI753" s="13"/>
      <c r="BUJ753" s="13"/>
      <c r="BUK753" s="13"/>
      <c r="BUL753" s="13"/>
      <c r="BUM753" s="13"/>
      <c r="BUN753" s="13"/>
      <c r="BUO753" s="13"/>
      <c r="BUP753" s="13"/>
      <c r="BUQ753" s="13"/>
      <c r="BUR753" s="13"/>
      <c r="BUS753" s="13"/>
      <c r="BUT753" s="13"/>
      <c r="BUU753" s="13"/>
      <c r="BUV753" s="13"/>
      <c r="BUW753" s="13"/>
      <c r="BUX753" s="13"/>
      <c r="BUY753" s="13"/>
      <c r="BUZ753" s="13"/>
      <c r="BVA753" s="13"/>
      <c r="BVB753" s="13"/>
      <c r="BVC753" s="13"/>
      <c r="BVD753" s="13"/>
      <c r="BVE753" s="13"/>
      <c r="BVF753" s="13"/>
      <c r="BVG753" s="13"/>
      <c r="BVH753" s="13"/>
      <c r="BVI753" s="13"/>
      <c r="BVJ753" s="13"/>
      <c r="BVK753" s="13"/>
      <c r="BVL753" s="13"/>
      <c r="BVM753" s="13"/>
      <c r="BVN753" s="13"/>
      <c r="BVO753" s="13"/>
      <c r="BVP753" s="13"/>
      <c r="BVQ753" s="13"/>
      <c r="BVR753" s="13"/>
      <c r="BVS753" s="13"/>
      <c r="BVT753" s="13"/>
      <c r="BVU753" s="13"/>
      <c r="BVV753" s="13"/>
      <c r="BVW753" s="13"/>
      <c r="BVX753" s="13"/>
      <c r="BVY753" s="13"/>
      <c r="BVZ753" s="13"/>
      <c r="BWA753" s="13"/>
      <c r="BWB753" s="13"/>
      <c r="BWC753" s="13"/>
      <c r="BWD753" s="13"/>
      <c r="BWE753" s="13"/>
      <c r="BWF753" s="13"/>
      <c r="BWG753" s="13"/>
      <c r="BWH753" s="13"/>
      <c r="BWI753" s="13"/>
      <c r="BWJ753" s="13"/>
      <c r="BWK753" s="13"/>
      <c r="BWL753" s="13"/>
      <c r="BWM753" s="13"/>
      <c r="BWN753" s="13"/>
      <c r="BWO753" s="13"/>
      <c r="BWP753" s="13"/>
      <c r="BWQ753" s="13"/>
      <c r="BWR753" s="13"/>
      <c r="BWS753" s="13"/>
      <c r="BWT753" s="13"/>
      <c r="BWU753" s="13"/>
      <c r="BWV753" s="13"/>
      <c r="BWW753" s="13"/>
      <c r="BWX753" s="13"/>
      <c r="BWY753" s="13"/>
      <c r="BWZ753" s="13"/>
      <c r="BXA753" s="13"/>
      <c r="BXB753" s="13"/>
      <c r="BXC753" s="13"/>
      <c r="BXD753" s="13"/>
      <c r="BXE753" s="13"/>
      <c r="BXF753" s="13"/>
      <c r="BXG753" s="13"/>
      <c r="BXH753" s="13"/>
      <c r="BXI753" s="13"/>
      <c r="BXJ753" s="13"/>
      <c r="BXK753" s="13"/>
      <c r="BXL753" s="13"/>
      <c r="BXM753" s="13"/>
      <c r="BXN753" s="13"/>
      <c r="BXO753" s="13"/>
      <c r="BXP753" s="13"/>
      <c r="BXQ753" s="13"/>
      <c r="BXR753" s="13"/>
      <c r="BXS753" s="13"/>
      <c r="BXT753" s="13"/>
      <c r="BXU753" s="13"/>
      <c r="BXV753" s="13"/>
      <c r="BXW753" s="13"/>
      <c r="BXX753" s="13"/>
      <c r="BXY753" s="13"/>
      <c r="BXZ753" s="13"/>
      <c r="BYA753" s="13"/>
      <c r="BYB753" s="13"/>
      <c r="BYC753" s="13"/>
      <c r="BYD753" s="13"/>
      <c r="BYE753" s="13"/>
      <c r="BYF753" s="13"/>
      <c r="BYG753" s="13"/>
      <c r="BYH753" s="13"/>
      <c r="BYI753" s="13"/>
      <c r="BYJ753" s="13"/>
      <c r="BYK753" s="13"/>
      <c r="BYL753" s="13"/>
      <c r="BYM753" s="13"/>
      <c r="BYN753" s="13"/>
      <c r="BYO753" s="13"/>
      <c r="BYP753" s="13"/>
      <c r="BYQ753" s="13"/>
      <c r="BYR753" s="13"/>
      <c r="BYS753" s="13"/>
      <c r="BYT753" s="13"/>
      <c r="BYU753" s="13"/>
      <c r="BYV753" s="13"/>
      <c r="BYW753" s="13"/>
      <c r="BYX753" s="13"/>
      <c r="BYY753" s="13"/>
      <c r="BYZ753" s="13"/>
      <c r="BZA753" s="13"/>
      <c r="BZB753" s="13"/>
      <c r="BZC753" s="13"/>
      <c r="BZD753" s="13"/>
      <c r="BZE753" s="13"/>
      <c r="BZF753" s="13"/>
      <c r="BZG753" s="13"/>
      <c r="BZH753" s="13"/>
      <c r="BZI753" s="13"/>
      <c r="BZJ753" s="13"/>
      <c r="BZK753" s="13"/>
      <c r="BZL753" s="13"/>
      <c r="BZM753" s="13"/>
      <c r="BZN753" s="13"/>
      <c r="BZO753" s="13"/>
      <c r="BZP753" s="13"/>
      <c r="BZQ753" s="13"/>
      <c r="BZR753" s="13"/>
      <c r="BZS753" s="13"/>
      <c r="BZT753" s="13"/>
      <c r="BZU753" s="13"/>
      <c r="BZV753" s="13"/>
      <c r="BZW753" s="13"/>
      <c r="BZX753" s="13"/>
      <c r="BZY753" s="13"/>
      <c r="BZZ753" s="13"/>
      <c r="CAA753" s="13"/>
      <c r="CAB753" s="13"/>
      <c r="CAC753" s="13"/>
      <c r="CAD753" s="13"/>
      <c r="CAE753" s="13"/>
      <c r="CAF753" s="13"/>
      <c r="CAG753" s="13"/>
      <c r="CAH753" s="13"/>
      <c r="CAI753" s="13"/>
      <c r="CAJ753" s="13"/>
      <c r="CAK753" s="13"/>
      <c r="CAL753" s="13"/>
      <c r="CAM753" s="13"/>
      <c r="CAN753" s="13"/>
      <c r="CAO753" s="13"/>
      <c r="CAP753" s="13"/>
      <c r="CAQ753" s="13"/>
      <c r="CAR753" s="13"/>
      <c r="CAS753" s="13"/>
      <c r="CAT753" s="13"/>
      <c r="CAU753" s="13"/>
      <c r="CAV753" s="13"/>
      <c r="CAW753" s="13"/>
      <c r="CAX753" s="13"/>
      <c r="CAY753" s="13"/>
      <c r="CAZ753" s="13"/>
      <c r="CBA753" s="13"/>
      <c r="CBB753" s="13"/>
      <c r="CBC753" s="13"/>
      <c r="CBD753" s="13"/>
      <c r="CBE753" s="13"/>
      <c r="CBF753" s="13"/>
      <c r="CBG753" s="13"/>
      <c r="CBH753" s="13"/>
      <c r="CBI753" s="13"/>
      <c r="CBJ753" s="13"/>
      <c r="CBK753" s="13"/>
      <c r="CBL753" s="13"/>
      <c r="CBM753" s="13"/>
      <c r="CBN753" s="13"/>
      <c r="CBO753" s="13"/>
      <c r="CBP753" s="13"/>
      <c r="CBQ753" s="13"/>
      <c r="CBR753" s="13"/>
      <c r="CBS753" s="13"/>
      <c r="CBT753" s="13"/>
      <c r="CBU753" s="13"/>
      <c r="CBV753" s="13"/>
      <c r="CBW753" s="13"/>
      <c r="CBX753" s="13"/>
      <c r="CBY753" s="13"/>
      <c r="CBZ753" s="13"/>
      <c r="CCA753" s="13"/>
      <c r="CCB753" s="13"/>
      <c r="CCC753" s="13"/>
      <c r="CCD753" s="13"/>
      <c r="CCE753" s="13"/>
      <c r="CCF753" s="13"/>
      <c r="CCG753" s="13"/>
      <c r="CCH753" s="13"/>
      <c r="CCI753" s="13"/>
      <c r="CCJ753" s="13"/>
      <c r="CCK753" s="13"/>
      <c r="CCL753" s="13"/>
      <c r="CCM753" s="13"/>
      <c r="CCN753" s="13"/>
      <c r="CCO753" s="13"/>
      <c r="CCP753" s="13"/>
      <c r="CCQ753" s="13"/>
      <c r="CCR753" s="13"/>
      <c r="CCS753" s="13"/>
      <c r="CCT753" s="13"/>
      <c r="CCU753" s="13"/>
      <c r="CCV753" s="13"/>
      <c r="CCW753" s="13"/>
      <c r="CCX753" s="13"/>
      <c r="CCY753" s="13"/>
      <c r="CCZ753" s="13"/>
      <c r="CDA753" s="13"/>
      <c r="CDB753" s="13"/>
      <c r="CDC753" s="13"/>
      <c r="CDD753" s="13"/>
      <c r="CDE753" s="13"/>
      <c r="CDF753" s="13"/>
      <c r="CDG753" s="13"/>
      <c r="CDH753" s="13"/>
      <c r="CDI753" s="13"/>
      <c r="CDJ753" s="13"/>
      <c r="CDK753" s="13"/>
      <c r="CDL753" s="13"/>
      <c r="CDM753" s="13"/>
      <c r="CDN753" s="13"/>
      <c r="CDO753" s="13"/>
      <c r="CDP753" s="13"/>
      <c r="CDQ753" s="13"/>
      <c r="CDR753" s="13"/>
      <c r="CDS753" s="13"/>
      <c r="CDT753" s="13"/>
      <c r="CDU753" s="13"/>
      <c r="CDV753" s="13"/>
      <c r="CDW753" s="13"/>
      <c r="CDX753" s="13"/>
      <c r="CDY753" s="13"/>
      <c r="CDZ753" s="13"/>
      <c r="CEA753" s="13"/>
      <c r="CEB753" s="13"/>
      <c r="CEC753" s="13"/>
      <c r="CED753" s="13"/>
      <c r="CEE753" s="13"/>
      <c r="CEF753" s="13"/>
      <c r="CEG753" s="13"/>
      <c r="CEH753" s="13"/>
      <c r="CEI753" s="13"/>
      <c r="CEJ753" s="13"/>
      <c r="CEK753" s="13"/>
      <c r="CEL753" s="13"/>
      <c r="CEM753" s="13"/>
      <c r="CEN753" s="13"/>
      <c r="CEO753" s="13"/>
      <c r="CEP753" s="13"/>
      <c r="CEQ753" s="13"/>
      <c r="CER753" s="13"/>
      <c r="CES753" s="13"/>
      <c r="CET753" s="13"/>
      <c r="CEU753" s="13"/>
      <c r="CEV753" s="13"/>
      <c r="CEW753" s="13"/>
      <c r="CEX753" s="13"/>
      <c r="CEY753" s="13"/>
      <c r="CEZ753" s="13"/>
      <c r="CFA753" s="13"/>
      <c r="CFB753" s="13"/>
      <c r="CFC753" s="13"/>
      <c r="CFD753" s="13"/>
      <c r="CFE753" s="13"/>
      <c r="CFF753" s="13"/>
      <c r="CFG753" s="13"/>
      <c r="CFH753" s="13"/>
      <c r="CFI753" s="13"/>
      <c r="CFJ753" s="13"/>
      <c r="CFK753" s="13"/>
      <c r="CFL753" s="13"/>
      <c r="CFM753" s="13"/>
      <c r="CFN753" s="13"/>
      <c r="CFO753" s="13"/>
      <c r="CFP753" s="13"/>
      <c r="CFQ753" s="13"/>
      <c r="CFR753" s="13"/>
      <c r="CFS753" s="13"/>
      <c r="CFT753" s="13"/>
      <c r="CFU753" s="13"/>
      <c r="CFV753" s="13"/>
      <c r="CFW753" s="13"/>
      <c r="CFX753" s="13"/>
      <c r="CFY753" s="13"/>
      <c r="CFZ753" s="13"/>
      <c r="CGA753" s="13"/>
      <c r="CGB753" s="13"/>
      <c r="CGC753" s="13"/>
      <c r="CGD753" s="13"/>
      <c r="CGE753" s="13"/>
      <c r="CGF753" s="13"/>
      <c r="CGG753" s="13"/>
      <c r="CGH753" s="13"/>
      <c r="CGI753" s="13"/>
      <c r="CGJ753" s="13"/>
      <c r="CGK753" s="13"/>
      <c r="CGL753" s="13"/>
      <c r="CGM753" s="13"/>
      <c r="CGN753" s="13"/>
      <c r="CGO753" s="13"/>
      <c r="CGP753" s="13"/>
      <c r="CGQ753" s="13"/>
      <c r="CGR753" s="13"/>
      <c r="CGS753" s="13"/>
      <c r="CGT753" s="13"/>
      <c r="CGU753" s="13"/>
      <c r="CGV753" s="13"/>
      <c r="CGW753" s="13"/>
      <c r="CGX753" s="13"/>
      <c r="CGY753" s="13"/>
      <c r="CGZ753" s="13"/>
      <c r="CHA753" s="13"/>
      <c r="CHB753" s="13"/>
      <c r="CHC753" s="13"/>
      <c r="CHD753" s="13"/>
      <c r="CHE753" s="13"/>
      <c r="CHF753" s="13"/>
      <c r="CHG753" s="13"/>
      <c r="CHH753" s="13"/>
      <c r="CHI753" s="13"/>
      <c r="CHJ753" s="13"/>
      <c r="CHK753" s="13"/>
      <c r="CHL753" s="13"/>
      <c r="CHM753" s="13"/>
      <c r="CHN753" s="13"/>
      <c r="CHO753" s="13"/>
      <c r="CHP753" s="13"/>
      <c r="CHQ753" s="13"/>
      <c r="CHR753" s="13"/>
      <c r="CHS753" s="13"/>
      <c r="CHT753" s="13"/>
      <c r="CHU753" s="13"/>
      <c r="CHV753" s="13"/>
      <c r="CHW753" s="13"/>
      <c r="CHX753" s="13"/>
      <c r="CHY753" s="13"/>
      <c r="CHZ753" s="13"/>
      <c r="CIA753" s="13"/>
      <c r="CIB753" s="13"/>
      <c r="CIC753" s="13"/>
      <c r="CID753" s="13"/>
      <c r="CIE753" s="13"/>
      <c r="CIF753" s="13"/>
      <c r="CIG753" s="13"/>
      <c r="CIH753" s="13"/>
      <c r="CII753" s="13"/>
      <c r="CIJ753" s="13"/>
      <c r="CIK753" s="13"/>
      <c r="CIL753" s="13"/>
      <c r="CIM753" s="13"/>
      <c r="CIN753" s="13"/>
      <c r="CIO753" s="13"/>
      <c r="CIP753" s="13"/>
      <c r="CIQ753" s="13"/>
      <c r="CIR753" s="13"/>
      <c r="CIS753" s="13"/>
      <c r="CIT753" s="13"/>
      <c r="CIU753" s="13"/>
      <c r="CIV753" s="13"/>
      <c r="CIW753" s="13"/>
      <c r="CIX753" s="13"/>
      <c r="CIY753" s="13"/>
      <c r="CIZ753" s="13"/>
      <c r="CJA753" s="13"/>
      <c r="CJB753" s="13"/>
      <c r="CJC753" s="13"/>
      <c r="CJD753" s="13"/>
      <c r="CJE753" s="13"/>
      <c r="CJF753" s="13"/>
      <c r="CJG753" s="13"/>
      <c r="CJH753" s="13"/>
      <c r="CJI753" s="13"/>
      <c r="CJJ753" s="13"/>
      <c r="CJK753" s="13"/>
      <c r="CJL753" s="13"/>
      <c r="CJM753" s="13"/>
      <c r="CJN753" s="13"/>
      <c r="CJO753" s="13"/>
      <c r="CJP753" s="13"/>
      <c r="CJQ753" s="13"/>
      <c r="CJR753" s="13"/>
      <c r="CJS753" s="13"/>
      <c r="CJT753" s="13"/>
      <c r="CJU753" s="13"/>
      <c r="CJV753" s="13"/>
      <c r="CJW753" s="13"/>
      <c r="CJX753" s="13"/>
      <c r="CJY753" s="13"/>
      <c r="CJZ753" s="13"/>
      <c r="CKA753" s="13"/>
      <c r="CKB753" s="13"/>
      <c r="CKC753" s="13"/>
      <c r="CKD753" s="13"/>
      <c r="CKE753" s="13"/>
      <c r="CKF753" s="13"/>
      <c r="CKG753" s="13"/>
      <c r="CKH753" s="13"/>
      <c r="CKI753" s="13"/>
      <c r="CKJ753" s="13"/>
      <c r="CKK753" s="13"/>
      <c r="CKL753" s="13"/>
      <c r="CKM753" s="13"/>
      <c r="CKN753" s="13"/>
      <c r="CKO753" s="13"/>
      <c r="CKP753" s="13"/>
      <c r="CKQ753" s="13"/>
      <c r="CKR753" s="13"/>
      <c r="CKS753" s="13"/>
      <c r="CKT753" s="13"/>
      <c r="CKU753" s="13"/>
      <c r="CKV753" s="13"/>
      <c r="CKW753" s="13"/>
      <c r="CKX753" s="13"/>
      <c r="CKY753" s="13"/>
      <c r="CKZ753" s="13"/>
      <c r="CLA753" s="13"/>
      <c r="CLB753" s="13"/>
      <c r="CLC753" s="13"/>
      <c r="CLD753" s="13"/>
      <c r="CLE753" s="13"/>
      <c r="CLF753" s="13"/>
      <c r="CLG753" s="13"/>
      <c r="CLH753" s="13"/>
      <c r="CLI753" s="13"/>
      <c r="CLJ753" s="13"/>
      <c r="CLK753" s="13"/>
      <c r="CLL753" s="13"/>
      <c r="CLM753" s="13"/>
      <c r="CLN753" s="13"/>
      <c r="CLO753" s="13"/>
      <c r="CLP753" s="13"/>
      <c r="CLQ753" s="13"/>
      <c r="CLR753" s="13"/>
      <c r="CLS753" s="13"/>
      <c r="CLT753" s="13"/>
      <c r="CLU753" s="13"/>
      <c r="CLV753" s="13"/>
      <c r="CLW753" s="13"/>
      <c r="CLX753" s="13"/>
      <c r="CLY753" s="13"/>
      <c r="CLZ753" s="13"/>
      <c r="CMA753" s="13"/>
      <c r="CMB753" s="13"/>
      <c r="CMC753" s="13"/>
      <c r="CMD753" s="13"/>
      <c r="CME753" s="13"/>
      <c r="CMF753" s="13"/>
      <c r="CMG753" s="13"/>
      <c r="CMH753" s="13"/>
      <c r="CMI753" s="13"/>
      <c r="CMJ753" s="13"/>
      <c r="CMK753" s="13"/>
      <c r="CML753" s="13"/>
      <c r="CMM753" s="13"/>
      <c r="CMN753" s="13"/>
      <c r="CMO753" s="13"/>
      <c r="CMP753" s="13"/>
      <c r="CMQ753" s="13"/>
      <c r="CMR753" s="13"/>
      <c r="CMS753" s="13"/>
      <c r="CMT753" s="13"/>
      <c r="CMU753" s="13"/>
      <c r="CMV753" s="13"/>
      <c r="CMW753" s="13"/>
      <c r="CMX753" s="13"/>
      <c r="CMY753" s="13"/>
      <c r="CMZ753" s="13"/>
      <c r="CNA753" s="13"/>
      <c r="CNB753" s="13"/>
      <c r="CNC753" s="13"/>
      <c r="CND753" s="13"/>
      <c r="CNE753" s="13"/>
      <c r="CNF753" s="13"/>
      <c r="CNG753" s="13"/>
      <c r="CNH753" s="13"/>
      <c r="CNI753" s="13"/>
      <c r="CNJ753" s="13"/>
      <c r="CNK753" s="13"/>
      <c r="CNL753" s="13"/>
      <c r="CNM753" s="13"/>
      <c r="CNN753" s="13"/>
      <c r="CNO753" s="13"/>
      <c r="CNP753" s="13"/>
      <c r="CNQ753" s="13"/>
      <c r="CNR753" s="13"/>
      <c r="CNS753" s="13"/>
      <c r="CNT753" s="13"/>
      <c r="CNU753" s="13"/>
      <c r="CNV753" s="13"/>
      <c r="CNW753" s="13"/>
      <c r="CNX753" s="13"/>
      <c r="CNY753" s="13"/>
      <c r="CNZ753" s="13"/>
      <c r="COA753" s="13"/>
      <c r="COB753" s="13"/>
      <c r="COC753" s="13"/>
      <c r="COD753" s="13"/>
      <c r="COE753" s="13"/>
      <c r="COF753" s="13"/>
      <c r="COG753" s="13"/>
      <c r="COH753" s="13"/>
      <c r="COI753" s="13"/>
      <c r="COJ753" s="13"/>
      <c r="COK753" s="13"/>
      <c r="COL753" s="13"/>
      <c r="COM753" s="13"/>
      <c r="CON753" s="13"/>
      <c r="COO753" s="13"/>
      <c r="COP753" s="13"/>
      <c r="COQ753" s="13"/>
      <c r="COR753" s="13"/>
      <c r="COS753" s="13"/>
      <c r="COT753" s="13"/>
      <c r="COU753" s="13"/>
      <c r="COV753" s="13"/>
      <c r="COW753" s="13"/>
      <c r="COX753" s="13"/>
      <c r="COY753" s="13"/>
      <c r="COZ753" s="13"/>
      <c r="CPA753" s="13"/>
      <c r="CPB753" s="13"/>
      <c r="CPC753" s="13"/>
      <c r="CPD753" s="13"/>
      <c r="CPE753" s="13"/>
      <c r="CPF753" s="13"/>
      <c r="CPG753" s="13"/>
      <c r="CPH753" s="13"/>
      <c r="CPI753" s="13"/>
      <c r="CPJ753" s="13"/>
      <c r="CPK753" s="13"/>
      <c r="CPL753" s="13"/>
      <c r="CPM753" s="13"/>
      <c r="CPN753" s="13"/>
      <c r="CPO753" s="13"/>
      <c r="CPP753" s="13"/>
      <c r="CPQ753" s="13"/>
      <c r="CPR753" s="13"/>
      <c r="CPS753" s="13"/>
      <c r="CPT753" s="13"/>
      <c r="CPU753" s="13"/>
      <c r="CPV753" s="13"/>
      <c r="CPW753" s="13"/>
      <c r="CPX753" s="13"/>
      <c r="CPY753" s="13"/>
      <c r="CPZ753" s="13"/>
      <c r="CQA753" s="13"/>
      <c r="CQB753" s="13"/>
      <c r="CQC753" s="13"/>
      <c r="CQD753" s="13"/>
      <c r="CQE753" s="13"/>
      <c r="CQF753" s="13"/>
      <c r="CQG753" s="13"/>
      <c r="CQH753" s="13"/>
      <c r="CQI753" s="13"/>
      <c r="CQJ753" s="13"/>
      <c r="CQK753" s="13"/>
      <c r="CQL753" s="13"/>
      <c r="CQM753" s="13"/>
      <c r="CQN753" s="13"/>
      <c r="CQO753" s="13"/>
      <c r="CQP753" s="13"/>
      <c r="CQQ753" s="13"/>
      <c r="CQR753" s="13"/>
      <c r="CQS753" s="13"/>
      <c r="CQT753" s="13"/>
      <c r="CQU753" s="13"/>
      <c r="CQV753" s="13"/>
      <c r="CQW753" s="13"/>
      <c r="CQX753" s="13"/>
      <c r="CQY753" s="13"/>
      <c r="CQZ753" s="13"/>
      <c r="CRA753" s="13"/>
      <c r="CRB753" s="13"/>
      <c r="CRC753" s="13"/>
      <c r="CRD753" s="13"/>
      <c r="CRE753" s="13"/>
      <c r="CRF753" s="13"/>
      <c r="CRG753" s="13"/>
      <c r="CRH753" s="13"/>
      <c r="CRI753" s="13"/>
      <c r="CRJ753" s="13"/>
      <c r="CRK753" s="13"/>
      <c r="CRL753" s="13"/>
      <c r="CRM753" s="13"/>
      <c r="CRN753" s="13"/>
      <c r="CRO753" s="13"/>
      <c r="CRP753" s="13"/>
      <c r="CRQ753" s="13"/>
      <c r="CRR753" s="13"/>
      <c r="CRS753" s="13"/>
      <c r="CRT753" s="13"/>
      <c r="CRU753" s="13"/>
      <c r="CRV753" s="13"/>
      <c r="CRW753" s="13"/>
      <c r="CRX753" s="13"/>
      <c r="CRY753" s="13"/>
      <c r="CRZ753" s="13"/>
      <c r="CSA753" s="13"/>
      <c r="CSB753" s="13"/>
      <c r="CSC753" s="13"/>
      <c r="CSD753" s="13"/>
      <c r="CSE753" s="13"/>
      <c r="CSF753" s="13"/>
      <c r="CSG753" s="13"/>
      <c r="CSH753" s="13"/>
      <c r="CSI753" s="13"/>
      <c r="CSJ753" s="13"/>
      <c r="CSK753" s="13"/>
      <c r="CSL753" s="13"/>
      <c r="CSM753" s="13"/>
      <c r="CSN753" s="13"/>
      <c r="CSO753" s="13"/>
      <c r="CSP753" s="13"/>
      <c r="CSQ753" s="13"/>
      <c r="CSR753" s="13"/>
      <c r="CSS753" s="13"/>
      <c r="CST753" s="13"/>
      <c r="CSU753" s="13"/>
      <c r="CSV753" s="13"/>
      <c r="CSW753" s="13"/>
      <c r="CSX753" s="13"/>
      <c r="CSY753" s="13"/>
      <c r="CSZ753" s="13"/>
      <c r="CTA753" s="13"/>
      <c r="CTB753" s="13"/>
      <c r="CTC753" s="13"/>
      <c r="CTD753" s="13"/>
      <c r="CTE753" s="13"/>
      <c r="CTF753" s="13"/>
      <c r="CTG753" s="13"/>
      <c r="CTH753" s="13"/>
      <c r="CTI753" s="13"/>
      <c r="CTJ753" s="13"/>
      <c r="CTK753" s="13"/>
      <c r="CTL753" s="13"/>
      <c r="CTM753" s="13"/>
      <c r="CTN753" s="13"/>
      <c r="CTO753" s="13"/>
      <c r="CTP753" s="13"/>
      <c r="CTQ753" s="13"/>
      <c r="CTR753" s="13"/>
      <c r="CTS753" s="13"/>
      <c r="CTT753" s="13"/>
      <c r="CTU753" s="13"/>
      <c r="CTV753" s="13"/>
      <c r="CTW753" s="13"/>
      <c r="CTX753" s="13"/>
      <c r="CTY753" s="13"/>
      <c r="CTZ753" s="13"/>
      <c r="CUA753" s="13"/>
      <c r="CUB753" s="13"/>
      <c r="CUC753" s="13"/>
      <c r="CUD753" s="13"/>
      <c r="CUE753" s="13"/>
      <c r="CUF753" s="13"/>
      <c r="CUG753" s="13"/>
      <c r="CUH753" s="13"/>
      <c r="CUI753" s="13"/>
      <c r="CUJ753" s="13"/>
      <c r="CUK753" s="13"/>
      <c r="CUL753" s="13"/>
      <c r="CUM753" s="13"/>
      <c r="CUN753" s="13"/>
      <c r="CUO753" s="13"/>
      <c r="CUP753" s="13"/>
      <c r="CUQ753" s="13"/>
      <c r="CUR753" s="13"/>
      <c r="CUS753" s="13"/>
      <c r="CUT753" s="13"/>
      <c r="CUU753" s="13"/>
      <c r="CUV753" s="13"/>
      <c r="CUW753" s="13"/>
      <c r="CUX753" s="13"/>
      <c r="CUY753" s="13"/>
      <c r="CUZ753" s="13"/>
      <c r="CVA753" s="13"/>
      <c r="CVB753" s="13"/>
      <c r="CVC753" s="13"/>
      <c r="CVD753" s="13"/>
      <c r="CVE753" s="13"/>
      <c r="CVF753" s="13"/>
      <c r="CVG753" s="13"/>
      <c r="CVH753" s="13"/>
      <c r="CVI753" s="13"/>
      <c r="CVJ753" s="13"/>
      <c r="CVK753" s="13"/>
      <c r="CVL753" s="13"/>
      <c r="CVM753" s="13"/>
      <c r="CVN753" s="13"/>
      <c r="CVO753" s="13"/>
      <c r="CVP753" s="13"/>
      <c r="CVQ753" s="13"/>
      <c r="CVR753" s="13"/>
      <c r="CVS753" s="13"/>
      <c r="CVT753" s="13"/>
      <c r="CVU753" s="13"/>
      <c r="CVV753" s="13"/>
      <c r="CVW753" s="13"/>
      <c r="CVX753" s="13"/>
      <c r="CVY753" s="13"/>
      <c r="CVZ753" s="13"/>
      <c r="CWA753" s="13"/>
      <c r="CWB753" s="13"/>
      <c r="CWC753" s="13"/>
      <c r="CWD753" s="13"/>
      <c r="CWE753" s="13"/>
      <c r="CWF753" s="13"/>
      <c r="CWG753" s="13"/>
      <c r="CWH753" s="13"/>
      <c r="CWI753" s="13"/>
      <c r="CWJ753" s="13"/>
      <c r="CWK753" s="13"/>
      <c r="CWL753" s="13"/>
      <c r="CWM753" s="13"/>
      <c r="CWN753" s="13"/>
      <c r="CWO753" s="13"/>
      <c r="CWP753" s="13"/>
      <c r="CWQ753" s="13"/>
      <c r="CWR753" s="13"/>
      <c r="CWS753" s="13"/>
      <c r="CWT753" s="13"/>
      <c r="CWU753" s="13"/>
      <c r="CWV753" s="13"/>
      <c r="CWW753" s="13"/>
      <c r="CWX753" s="13"/>
      <c r="CWY753" s="13"/>
      <c r="CWZ753" s="13"/>
      <c r="CXA753" s="13"/>
      <c r="CXB753" s="13"/>
      <c r="CXC753" s="13"/>
      <c r="CXD753" s="13"/>
      <c r="CXE753" s="13"/>
      <c r="CXF753" s="13"/>
      <c r="CXG753" s="13"/>
      <c r="CXH753" s="13"/>
      <c r="CXI753" s="13"/>
      <c r="CXJ753" s="13"/>
      <c r="CXK753" s="13"/>
      <c r="CXL753" s="13"/>
      <c r="CXM753" s="13"/>
      <c r="CXN753" s="13"/>
      <c r="CXO753" s="13"/>
      <c r="CXP753" s="13"/>
      <c r="CXQ753" s="13"/>
      <c r="CXR753" s="13"/>
      <c r="CXS753" s="13"/>
      <c r="CXT753" s="13"/>
      <c r="CXU753" s="13"/>
      <c r="CXV753" s="13"/>
      <c r="CXW753" s="13"/>
      <c r="CXX753" s="13"/>
      <c r="CXY753" s="13"/>
      <c r="CXZ753" s="13"/>
      <c r="CYA753" s="13"/>
      <c r="CYB753" s="13"/>
      <c r="CYC753" s="13"/>
      <c r="CYD753" s="13"/>
      <c r="CYE753" s="13"/>
      <c r="CYF753" s="13"/>
      <c r="CYG753" s="13"/>
      <c r="CYH753" s="13"/>
      <c r="CYI753" s="13"/>
      <c r="CYJ753" s="13"/>
      <c r="CYK753" s="13"/>
      <c r="CYL753" s="13"/>
      <c r="CYM753" s="13"/>
      <c r="CYN753" s="13"/>
      <c r="CYO753" s="13"/>
      <c r="CYP753" s="13"/>
      <c r="CYQ753" s="13"/>
      <c r="CYR753" s="13"/>
      <c r="CYS753" s="13"/>
      <c r="CYT753" s="13"/>
      <c r="CYU753" s="13"/>
      <c r="CYV753" s="13"/>
      <c r="CYW753" s="13"/>
      <c r="CYX753" s="13"/>
      <c r="CYY753" s="13"/>
      <c r="CYZ753" s="13"/>
      <c r="CZA753" s="13"/>
      <c r="CZB753" s="13"/>
      <c r="CZC753" s="13"/>
      <c r="CZD753" s="13"/>
      <c r="CZE753" s="13"/>
      <c r="CZF753" s="13"/>
      <c r="CZG753" s="13"/>
      <c r="CZH753" s="13"/>
      <c r="CZI753" s="13"/>
      <c r="CZJ753" s="13"/>
      <c r="CZK753" s="13"/>
      <c r="CZL753" s="13"/>
      <c r="CZM753" s="13"/>
      <c r="CZN753" s="13"/>
      <c r="CZO753" s="13"/>
      <c r="CZP753" s="13"/>
      <c r="CZQ753" s="13"/>
      <c r="CZR753" s="13"/>
      <c r="CZS753" s="13"/>
      <c r="CZT753" s="13"/>
      <c r="CZU753" s="13"/>
      <c r="CZV753" s="13"/>
      <c r="CZW753" s="13"/>
      <c r="CZX753" s="13"/>
      <c r="CZY753" s="13"/>
      <c r="CZZ753" s="13"/>
      <c r="DAA753" s="13"/>
      <c r="DAB753" s="13"/>
      <c r="DAC753" s="13"/>
      <c r="DAD753" s="13"/>
      <c r="DAE753" s="13"/>
      <c r="DAF753" s="13"/>
      <c r="DAG753" s="13"/>
      <c r="DAH753" s="13"/>
      <c r="DAI753" s="13"/>
      <c r="DAJ753" s="13"/>
      <c r="DAK753" s="13"/>
      <c r="DAL753" s="13"/>
      <c r="DAM753" s="13"/>
      <c r="DAN753" s="13"/>
      <c r="DAO753" s="13"/>
      <c r="DAP753" s="13"/>
      <c r="DAQ753" s="13"/>
      <c r="DAR753" s="13"/>
      <c r="DAS753" s="13"/>
      <c r="DAT753" s="13"/>
      <c r="DAU753" s="13"/>
      <c r="DAV753" s="13"/>
      <c r="DAW753" s="13"/>
      <c r="DAX753" s="13"/>
      <c r="DAY753" s="13"/>
      <c r="DAZ753" s="13"/>
      <c r="DBA753" s="13"/>
      <c r="DBB753" s="13"/>
      <c r="DBC753" s="13"/>
      <c r="DBD753" s="13"/>
      <c r="DBE753" s="13"/>
      <c r="DBF753" s="13"/>
      <c r="DBG753" s="13"/>
      <c r="DBH753" s="13"/>
      <c r="DBI753" s="13"/>
      <c r="DBJ753" s="13"/>
      <c r="DBK753" s="13"/>
      <c r="DBL753" s="13"/>
      <c r="DBM753" s="13"/>
      <c r="DBN753" s="13"/>
      <c r="DBO753" s="13"/>
      <c r="DBP753" s="13"/>
      <c r="DBQ753" s="13"/>
      <c r="DBR753" s="13"/>
      <c r="DBS753" s="13"/>
      <c r="DBT753" s="13"/>
      <c r="DBU753" s="13"/>
      <c r="DBV753" s="13"/>
      <c r="DBW753" s="13"/>
      <c r="DBX753" s="13"/>
      <c r="DBY753" s="13"/>
      <c r="DBZ753" s="13"/>
      <c r="DCA753" s="13"/>
      <c r="DCB753" s="13"/>
      <c r="DCC753" s="13"/>
      <c r="DCD753" s="13"/>
      <c r="DCE753" s="13"/>
      <c r="DCF753" s="13"/>
      <c r="DCG753" s="13"/>
      <c r="DCH753" s="13"/>
      <c r="DCI753" s="13"/>
      <c r="DCJ753" s="13"/>
      <c r="DCK753" s="13"/>
      <c r="DCL753" s="13"/>
      <c r="DCM753" s="13"/>
      <c r="DCN753" s="13"/>
      <c r="DCO753" s="13"/>
      <c r="DCP753" s="13"/>
      <c r="DCQ753" s="13"/>
      <c r="DCR753" s="13"/>
      <c r="DCS753" s="13"/>
      <c r="DCT753" s="13"/>
      <c r="DCU753" s="13"/>
      <c r="DCV753" s="13"/>
      <c r="DCW753" s="13"/>
      <c r="DCX753" s="13"/>
      <c r="DCY753" s="13"/>
      <c r="DCZ753" s="13"/>
      <c r="DDA753" s="13"/>
      <c r="DDB753" s="13"/>
      <c r="DDC753" s="13"/>
      <c r="DDD753" s="13"/>
      <c r="DDE753" s="13"/>
      <c r="DDF753" s="13"/>
      <c r="DDG753" s="13"/>
      <c r="DDH753" s="13"/>
      <c r="DDI753" s="13"/>
      <c r="DDJ753" s="13"/>
      <c r="DDK753" s="13"/>
      <c r="DDL753" s="13"/>
      <c r="DDM753" s="13"/>
      <c r="DDN753" s="13"/>
      <c r="DDO753" s="13"/>
      <c r="DDP753" s="13"/>
      <c r="DDQ753" s="13"/>
      <c r="DDR753" s="13"/>
      <c r="DDS753" s="13"/>
      <c r="DDT753" s="13"/>
      <c r="DDU753" s="13"/>
      <c r="DDV753" s="13"/>
      <c r="DDW753" s="13"/>
      <c r="DDX753" s="13"/>
      <c r="DDY753" s="13"/>
      <c r="DDZ753" s="13"/>
      <c r="DEA753" s="13"/>
      <c r="DEB753" s="13"/>
      <c r="DEC753" s="13"/>
      <c r="DED753" s="13"/>
      <c r="DEE753" s="13"/>
      <c r="DEF753" s="13"/>
      <c r="DEG753" s="13"/>
      <c r="DEH753" s="13"/>
      <c r="DEI753" s="13"/>
      <c r="DEJ753" s="13"/>
      <c r="DEK753" s="13"/>
      <c r="DEL753" s="13"/>
      <c r="DEM753" s="13"/>
      <c r="DEN753" s="13"/>
      <c r="DEO753" s="13"/>
      <c r="DEP753" s="13"/>
      <c r="DEQ753" s="13"/>
      <c r="DER753" s="13"/>
      <c r="DES753" s="13"/>
      <c r="DET753" s="13"/>
      <c r="DEU753" s="13"/>
      <c r="DEV753" s="13"/>
      <c r="DEW753" s="13"/>
      <c r="DEX753" s="13"/>
      <c r="DEY753" s="13"/>
      <c r="DEZ753" s="13"/>
      <c r="DFA753" s="13"/>
      <c r="DFB753" s="13"/>
      <c r="DFC753" s="13"/>
      <c r="DFD753" s="13"/>
      <c r="DFE753" s="13"/>
      <c r="DFF753" s="13"/>
      <c r="DFG753" s="13"/>
      <c r="DFH753" s="13"/>
      <c r="DFI753" s="13"/>
      <c r="DFJ753" s="13"/>
      <c r="DFK753" s="13"/>
      <c r="DFL753" s="13"/>
      <c r="DFM753" s="13"/>
      <c r="DFN753" s="13"/>
      <c r="DFO753" s="13"/>
      <c r="DFP753" s="13"/>
      <c r="DFQ753" s="13"/>
      <c r="DFR753" s="13"/>
      <c r="DFS753" s="13"/>
      <c r="DFT753" s="13"/>
      <c r="DFU753" s="13"/>
      <c r="DFV753" s="13"/>
      <c r="DFW753" s="13"/>
      <c r="DFX753" s="13"/>
      <c r="DFY753" s="13"/>
      <c r="DFZ753" s="13"/>
      <c r="DGA753" s="13"/>
      <c r="DGB753" s="13"/>
      <c r="DGC753" s="13"/>
      <c r="DGD753" s="13"/>
      <c r="DGE753" s="13"/>
      <c r="DGF753" s="13"/>
      <c r="DGG753" s="13"/>
      <c r="DGH753" s="13"/>
      <c r="DGI753" s="13"/>
      <c r="DGJ753" s="13"/>
      <c r="DGK753" s="13"/>
      <c r="DGL753" s="13"/>
      <c r="DGM753" s="13"/>
      <c r="DGN753" s="13"/>
      <c r="DGO753" s="13"/>
      <c r="DGP753" s="13"/>
      <c r="DGQ753" s="13"/>
      <c r="DGR753" s="13"/>
      <c r="DGS753" s="13"/>
      <c r="DGT753" s="13"/>
      <c r="DGU753" s="13"/>
      <c r="DGV753" s="13"/>
      <c r="DGW753" s="13"/>
      <c r="DGX753" s="13"/>
      <c r="DGY753" s="13"/>
      <c r="DGZ753" s="13"/>
      <c r="DHA753" s="13"/>
      <c r="DHB753" s="13"/>
      <c r="DHC753" s="13"/>
      <c r="DHD753" s="13"/>
      <c r="DHE753" s="13"/>
      <c r="DHF753" s="13"/>
      <c r="DHG753" s="13"/>
      <c r="DHH753" s="13"/>
      <c r="DHI753" s="13"/>
      <c r="DHJ753" s="13"/>
      <c r="DHK753" s="13"/>
      <c r="DHL753" s="13"/>
      <c r="DHM753" s="13"/>
      <c r="DHN753" s="13"/>
      <c r="DHO753" s="13"/>
      <c r="DHP753" s="13"/>
      <c r="DHQ753" s="13"/>
      <c r="DHR753" s="13"/>
      <c r="DHS753" s="13"/>
      <c r="DHT753" s="13"/>
      <c r="DHU753" s="13"/>
      <c r="DHV753" s="13"/>
      <c r="DHW753" s="13"/>
      <c r="DHX753" s="13"/>
      <c r="DHY753" s="13"/>
      <c r="DHZ753" s="13"/>
      <c r="DIA753" s="13"/>
      <c r="DIB753" s="13"/>
      <c r="DIC753" s="13"/>
      <c r="DID753" s="13"/>
      <c r="DIE753" s="13"/>
      <c r="DIF753" s="13"/>
      <c r="DIG753" s="13"/>
      <c r="DIH753" s="13"/>
      <c r="DII753" s="13"/>
      <c r="DIJ753" s="13"/>
      <c r="DIK753" s="13"/>
      <c r="DIL753" s="13"/>
      <c r="DIM753" s="13"/>
      <c r="DIN753" s="13"/>
      <c r="DIO753" s="13"/>
      <c r="DIP753" s="13"/>
      <c r="DIQ753" s="13"/>
      <c r="DIR753" s="13"/>
      <c r="DIS753" s="13"/>
      <c r="DIT753" s="13"/>
      <c r="DIU753" s="13"/>
      <c r="DIV753" s="13"/>
      <c r="DIW753" s="13"/>
      <c r="DIX753" s="13"/>
      <c r="DIY753" s="13"/>
      <c r="DIZ753" s="13"/>
      <c r="DJA753" s="13"/>
      <c r="DJB753" s="13"/>
      <c r="DJC753" s="13"/>
      <c r="DJD753" s="13"/>
      <c r="DJE753" s="13"/>
      <c r="DJF753" s="13"/>
      <c r="DJG753" s="13"/>
      <c r="DJH753" s="13"/>
      <c r="DJI753" s="13"/>
      <c r="DJJ753" s="13"/>
      <c r="DJK753" s="13"/>
      <c r="DJL753" s="13"/>
      <c r="DJM753" s="13"/>
      <c r="DJN753" s="13"/>
      <c r="DJO753" s="13"/>
      <c r="DJP753" s="13"/>
      <c r="DJQ753" s="13"/>
      <c r="DJR753" s="13"/>
      <c r="DJS753" s="13"/>
      <c r="DJT753" s="13"/>
      <c r="DJU753" s="13"/>
      <c r="DJV753" s="13"/>
      <c r="DJW753" s="13"/>
      <c r="DJX753" s="13"/>
      <c r="DJY753" s="13"/>
      <c r="DJZ753" s="13"/>
      <c r="DKA753" s="13"/>
      <c r="DKB753" s="13"/>
      <c r="DKC753" s="13"/>
      <c r="DKD753" s="13"/>
      <c r="DKE753" s="13"/>
      <c r="DKF753" s="13"/>
      <c r="DKG753" s="13"/>
      <c r="DKH753" s="13"/>
      <c r="DKI753" s="13"/>
      <c r="DKJ753" s="13"/>
      <c r="DKK753" s="13"/>
      <c r="DKL753" s="13"/>
      <c r="DKM753" s="13"/>
      <c r="DKN753" s="13"/>
      <c r="DKO753" s="13"/>
      <c r="DKP753" s="13"/>
      <c r="DKQ753" s="13"/>
      <c r="DKR753" s="13"/>
      <c r="DKS753" s="13"/>
      <c r="DKT753" s="13"/>
      <c r="DKU753" s="13"/>
      <c r="DKV753" s="13"/>
      <c r="DKW753" s="13"/>
      <c r="DKX753" s="13"/>
      <c r="DKY753" s="13"/>
      <c r="DKZ753" s="13"/>
      <c r="DLA753" s="13"/>
      <c r="DLB753" s="13"/>
      <c r="DLC753" s="13"/>
      <c r="DLD753" s="13"/>
      <c r="DLE753" s="13"/>
      <c r="DLF753" s="13"/>
      <c r="DLG753" s="13"/>
      <c r="DLH753" s="13"/>
      <c r="DLI753" s="13"/>
      <c r="DLJ753" s="13"/>
      <c r="DLK753" s="13"/>
      <c r="DLL753" s="13"/>
      <c r="DLM753" s="13"/>
      <c r="DLN753" s="13"/>
      <c r="DLO753" s="13"/>
      <c r="DLP753" s="13"/>
      <c r="DLQ753" s="13"/>
      <c r="DLR753" s="13"/>
      <c r="DLS753" s="13"/>
      <c r="DLT753" s="13"/>
      <c r="DLU753" s="13"/>
      <c r="DLV753" s="13"/>
      <c r="DLW753" s="13"/>
      <c r="DLX753" s="13"/>
      <c r="DLY753" s="13"/>
      <c r="DLZ753" s="13"/>
      <c r="DMA753" s="13"/>
      <c r="DMB753" s="13"/>
      <c r="DMC753" s="13"/>
      <c r="DMD753" s="13"/>
      <c r="DME753" s="13"/>
      <c r="DMF753" s="13"/>
      <c r="DMG753" s="13"/>
      <c r="DMH753" s="13"/>
      <c r="DMI753" s="13"/>
      <c r="DMJ753" s="13"/>
      <c r="DMK753" s="13"/>
      <c r="DML753" s="13"/>
      <c r="DMM753" s="13"/>
      <c r="DMN753" s="13"/>
      <c r="DMO753" s="13"/>
      <c r="DMP753" s="13"/>
      <c r="DMQ753" s="13"/>
      <c r="DMR753" s="13"/>
      <c r="DMS753" s="13"/>
      <c r="DMT753" s="13"/>
      <c r="DMU753" s="13"/>
      <c r="DMV753" s="13"/>
      <c r="DMW753" s="13"/>
      <c r="DMX753" s="13"/>
      <c r="DMY753" s="13"/>
      <c r="DMZ753" s="13"/>
      <c r="DNA753" s="13"/>
      <c r="DNB753" s="13"/>
      <c r="DNC753" s="13"/>
      <c r="DND753" s="13"/>
      <c r="DNE753" s="13"/>
      <c r="DNF753" s="13"/>
      <c r="DNG753" s="13"/>
      <c r="DNH753" s="13"/>
      <c r="DNI753" s="13"/>
      <c r="DNJ753" s="13"/>
      <c r="DNK753" s="13"/>
      <c r="DNL753" s="13"/>
      <c r="DNM753" s="13"/>
      <c r="DNN753" s="13"/>
      <c r="DNO753" s="13"/>
      <c r="DNP753" s="13"/>
      <c r="DNQ753" s="13"/>
      <c r="DNR753" s="13"/>
      <c r="DNS753" s="13"/>
      <c r="DNT753" s="13"/>
      <c r="DNU753" s="13"/>
      <c r="DNV753" s="13"/>
      <c r="DNW753" s="13"/>
      <c r="DNX753" s="13"/>
      <c r="DNY753" s="13"/>
      <c r="DNZ753" s="13"/>
      <c r="DOA753" s="13"/>
      <c r="DOB753" s="13"/>
      <c r="DOC753" s="13"/>
      <c r="DOD753" s="13"/>
      <c r="DOE753" s="13"/>
      <c r="DOF753" s="13"/>
      <c r="DOG753" s="13"/>
      <c r="DOH753" s="13"/>
      <c r="DOI753" s="13"/>
      <c r="DOJ753" s="13"/>
      <c r="DOK753" s="13"/>
      <c r="DOL753" s="13"/>
      <c r="DOM753" s="13"/>
      <c r="DON753" s="13"/>
      <c r="DOO753" s="13"/>
      <c r="DOP753" s="13"/>
      <c r="DOQ753" s="13"/>
      <c r="DOR753" s="13"/>
      <c r="DOS753" s="13"/>
      <c r="DOT753" s="13"/>
      <c r="DOU753" s="13"/>
      <c r="DOV753" s="13"/>
      <c r="DOW753" s="13"/>
      <c r="DOX753" s="13"/>
      <c r="DOY753" s="13"/>
      <c r="DOZ753" s="13"/>
      <c r="DPA753" s="13"/>
      <c r="DPB753" s="13"/>
      <c r="DPC753" s="13"/>
      <c r="DPD753" s="13"/>
      <c r="DPE753" s="13"/>
      <c r="DPF753" s="13"/>
      <c r="DPG753" s="13"/>
      <c r="DPH753" s="13"/>
      <c r="DPI753" s="13"/>
      <c r="DPJ753" s="13"/>
      <c r="DPK753" s="13"/>
      <c r="DPL753" s="13"/>
      <c r="DPM753" s="13"/>
      <c r="DPN753" s="13"/>
      <c r="DPO753" s="13"/>
      <c r="DPP753" s="13"/>
      <c r="DPQ753" s="13"/>
      <c r="DPR753" s="13"/>
      <c r="DPS753" s="13"/>
      <c r="DPT753" s="13"/>
      <c r="DPU753" s="13"/>
      <c r="DPV753" s="13"/>
      <c r="DPW753" s="13"/>
      <c r="DPX753" s="13"/>
      <c r="DPY753" s="13"/>
      <c r="DPZ753" s="13"/>
      <c r="DQA753" s="13"/>
      <c r="DQB753" s="13"/>
      <c r="DQC753" s="13"/>
      <c r="DQD753" s="13"/>
      <c r="DQE753" s="13"/>
      <c r="DQF753" s="13"/>
      <c r="DQG753" s="13"/>
      <c r="DQH753" s="13"/>
      <c r="DQI753" s="13"/>
      <c r="DQJ753" s="13"/>
      <c r="DQK753" s="13"/>
      <c r="DQL753" s="13"/>
      <c r="DQM753" s="13"/>
      <c r="DQN753" s="13"/>
      <c r="DQO753" s="13"/>
      <c r="DQP753" s="13"/>
      <c r="DQQ753" s="13"/>
      <c r="DQR753" s="13"/>
      <c r="DQS753" s="13"/>
      <c r="DQT753" s="13"/>
      <c r="DQU753" s="13"/>
      <c r="DQV753" s="13"/>
      <c r="DQW753" s="13"/>
      <c r="DQX753" s="13"/>
      <c r="DQY753" s="13"/>
      <c r="DQZ753" s="13"/>
      <c r="DRA753" s="13"/>
      <c r="DRB753" s="13"/>
      <c r="DRC753" s="13"/>
      <c r="DRD753" s="13"/>
      <c r="DRE753" s="13"/>
      <c r="DRF753" s="13"/>
      <c r="DRG753" s="13"/>
      <c r="DRH753" s="13"/>
      <c r="DRI753" s="13"/>
      <c r="DRJ753" s="13"/>
      <c r="DRK753" s="13"/>
      <c r="DRL753" s="13"/>
      <c r="DRM753" s="13"/>
      <c r="DRN753" s="13"/>
      <c r="DRO753" s="13"/>
      <c r="DRP753" s="13"/>
      <c r="DRQ753" s="13"/>
      <c r="DRR753" s="13"/>
      <c r="DRS753" s="13"/>
      <c r="DRT753" s="13"/>
      <c r="DRU753" s="13"/>
      <c r="DRV753" s="13"/>
      <c r="DRW753" s="13"/>
      <c r="DRX753" s="13"/>
      <c r="DRY753" s="13"/>
      <c r="DRZ753" s="13"/>
      <c r="DSA753" s="13"/>
      <c r="DSB753" s="13"/>
      <c r="DSC753" s="13"/>
      <c r="DSD753" s="13"/>
      <c r="DSE753" s="13"/>
      <c r="DSF753" s="13"/>
      <c r="DSG753" s="13"/>
      <c r="DSH753" s="13"/>
      <c r="DSI753" s="13"/>
      <c r="DSJ753" s="13"/>
      <c r="DSK753" s="13"/>
      <c r="DSL753" s="13"/>
      <c r="DSM753" s="13"/>
      <c r="DSN753" s="13"/>
      <c r="DSO753" s="13"/>
      <c r="DSP753" s="13"/>
      <c r="DSQ753" s="13"/>
      <c r="DSR753" s="13"/>
      <c r="DSS753" s="13"/>
      <c r="DST753" s="13"/>
      <c r="DSU753" s="13"/>
      <c r="DSV753" s="13"/>
      <c r="DSW753" s="13"/>
      <c r="DSX753" s="13"/>
      <c r="DSY753" s="13"/>
      <c r="DSZ753" s="13"/>
      <c r="DTA753" s="13"/>
      <c r="DTB753" s="13"/>
      <c r="DTC753" s="13"/>
      <c r="DTD753" s="13"/>
      <c r="DTE753" s="13"/>
      <c r="DTF753" s="13"/>
      <c r="DTG753" s="13"/>
      <c r="DTH753" s="13"/>
      <c r="DTI753" s="13"/>
      <c r="DTJ753" s="13"/>
      <c r="DTK753" s="13"/>
      <c r="DTL753" s="13"/>
      <c r="DTM753" s="13"/>
      <c r="DTN753" s="13"/>
      <c r="DTO753" s="13"/>
      <c r="DTP753" s="13"/>
      <c r="DTQ753" s="13"/>
      <c r="DTR753" s="13"/>
      <c r="DTS753" s="13"/>
      <c r="DTT753" s="13"/>
      <c r="DTU753" s="13"/>
      <c r="DTV753" s="13"/>
      <c r="DTW753" s="13"/>
      <c r="DTX753" s="13"/>
      <c r="DTY753" s="13"/>
      <c r="DTZ753" s="13"/>
      <c r="DUA753" s="13"/>
      <c r="DUB753" s="13"/>
      <c r="DUC753" s="13"/>
      <c r="DUD753" s="13"/>
      <c r="DUE753" s="13"/>
      <c r="DUF753" s="13"/>
      <c r="DUG753" s="13"/>
      <c r="DUH753" s="13"/>
      <c r="DUI753" s="13"/>
      <c r="DUJ753" s="13"/>
      <c r="DUK753" s="13"/>
      <c r="DUL753" s="13"/>
      <c r="DUM753" s="13"/>
      <c r="DUN753" s="13"/>
      <c r="DUO753" s="13"/>
      <c r="DUP753" s="13"/>
      <c r="DUQ753" s="13"/>
      <c r="DUR753" s="13"/>
      <c r="DUS753" s="13"/>
      <c r="DUT753" s="13"/>
      <c r="DUU753" s="13"/>
      <c r="DUV753" s="13"/>
      <c r="DUW753" s="13"/>
      <c r="DUX753" s="13"/>
      <c r="DUY753" s="13"/>
      <c r="DUZ753" s="13"/>
      <c r="DVA753" s="13"/>
      <c r="DVB753" s="13"/>
      <c r="DVC753" s="13"/>
      <c r="DVD753" s="13"/>
      <c r="DVE753" s="13"/>
      <c r="DVF753" s="13"/>
      <c r="DVG753" s="13"/>
      <c r="DVH753" s="13"/>
      <c r="DVI753" s="13"/>
      <c r="DVJ753" s="13"/>
      <c r="DVK753" s="13"/>
      <c r="DVL753" s="13"/>
      <c r="DVM753" s="13"/>
      <c r="DVN753" s="13"/>
      <c r="DVO753" s="13"/>
      <c r="DVP753" s="13"/>
      <c r="DVQ753" s="13"/>
      <c r="DVR753" s="13"/>
      <c r="DVS753" s="13"/>
      <c r="DVT753" s="13"/>
      <c r="DVU753" s="13"/>
      <c r="DVV753" s="13"/>
      <c r="DVW753" s="13"/>
      <c r="DVX753" s="13"/>
      <c r="DVY753" s="13"/>
      <c r="DVZ753" s="13"/>
      <c r="DWA753" s="13"/>
      <c r="DWB753" s="13"/>
      <c r="DWC753" s="13"/>
      <c r="DWD753" s="13"/>
      <c r="DWE753" s="13"/>
      <c r="DWF753" s="13"/>
      <c r="DWG753" s="13"/>
      <c r="DWH753" s="13"/>
      <c r="DWI753" s="13"/>
      <c r="DWJ753" s="13"/>
      <c r="DWK753" s="13"/>
      <c r="DWL753" s="13"/>
      <c r="DWM753" s="13"/>
      <c r="DWN753" s="13"/>
      <c r="DWO753" s="13"/>
      <c r="DWP753" s="13"/>
      <c r="DWQ753" s="13"/>
      <c r="DWR753" s="13"/>
      <c r="DWS753" s="13"/>
      <c r="DWT753" s="13"/>
      <c r="DWU753" s="13"/>
      <c r="DWV753" s="13"/>
      <c r="DWW753" s="13"/>
      <c r="DWX753" s="13"/>
      <c r="DWY753" s="13"/>
      <c r="DWZ753" s="13"/>
      <c r="DXA753" s="13"/>
      <c r="DXB753" s="13"/>
      <c r="DXC753" s="13"/>
      <c r="DXD753" s="13"/>
      <c r="DXE753" s="13"/>
      <c r="DXF753" s="13"/>
      <c r="DXG753" s="13"/>
      <c r="DXH753" s="13"/>
      <c r="DXI753" s="13"/>
      <c r="DXJ753" s="13"/>
      <c r="DXK753" s="13"/>
      <c r="DXL753" s="13"/>
      <c r="DXM753" s="13"/>
      <c r="DXN753" s="13"/>
      <c r="DXO753" s="13"/>
      <c r="DXP753" s="13"/>
      <c r="DXQ753" s="13"/>
      <c r="DXR753" s="13"/>
      <c r="DXS753" s="13"/>
      <c r="DXT753" s="13"/>
      <c r="DXU753" s="13"/>
      <c r="DXV753" s="13"/>
      <c r="DXW753" s="13"/>
      <c r="DXX753" s="13"/>
      <c r="DXY753" s="13"/>
      <c r="DXZ753" s="13"/>
      <c r="DYA753" s="13"/>
      <c r="DYB753" s="13"/>
      <c r="DYC753" s="13"/>
      <c r="DYD753" s="13"/>
      <c r="DYE753" s="13"/>
      <c r="DYF753" s="13"/>
      <c r="DYG753" s="13"/>
      <c r="DYH753" s="13"/>
      <c r="DYI753" s="13"/>
      <c r="DYJ753" s="13"/>
      <c r="DYK753" s="13"/>
      <c r="DYL753" s="13"/>
      <c r="DYM753" s="13"/>
      <c r="DYN753" s="13"/>
      <c r="DYO753" s="13"/>
      <c r="DYP753" s="13"/>
      <c r="DYQ753" s="13"/>
      <c r="DYR753" s="13"/>
      <c r="DYS753" s="13"/>
      <c r="DYT753" s="13"/>
      <c r="DYU753" s="13"/>
      <c r="DYV753" s="13"/>
      <c r="DYW753" s="13"/>
      <c r="DYX753" s="13"/>
      <c r="DYY753" s="13"/>
      <c r="DYZ753" s="13"/>
      <c r="DZA753" s="13"/>
      <c r="DZB753" s="13"/>
      <c r="DZC753" s="13"/>
      <c r="DZD753" s="13"/>
      <c r="DZE753" s="13"/>
      <c r="DZF753" s="13"/>
      <c r="DZG753" s="13"/>
      <c r="DZH753" s="13"/>
      <c r="DZI753" s="13"/>
      <c r="DZJ753" s="13"/>
      <c r="DZK753" s="13"/>
      <c r="DZL753" s="13"/>
      <c r="DZM753" s="13"/>
      <c r="DZN753" s="13"/>
      <c r="DZO753" s="13"/>
      <c r="DZP753" s="13"/>
      <c r="DZQ753" s="13"/>
      <c r="DZR753" s="13"/>
      <c r="DZS753" s="13"/>
      <c r="DZT753" s="13"/>
      <c r="DZU753" s="13"/>
      <c r="DZV753" s="13"/>
      <c r="DZW753" s="13"/>
      <c r="DZX753" s="13"/>
      <c r="DZY753" s="13"/>
      <c r="DZZ753" s="13"/>
      <c r="EAA753" s="13"/>
      <c r="EAB753" s="13"/>
      <c r="EAC753" s="13"/>
      <c r="EAD753" s="13"/>
      <c r="EAE753" s="13"/>
      <c r="EAF753" s="13"/>
      <c r="EAG753" s="13"/>
      <c r="EAH753" s="13"/>
      <c r="EAI753" s="13"/>
      <c r="EAJ753" s="13"/>
      <c r="EAK753" s="13"/>
      <c r="EAL753" s="13"/>
      <c r="EAM753" s="13"/>
      <c r="EAN753" s="13"/>
      <c r="EAO753" s="13"/>
      <c r="EAP753" s="13"/>
      <c r="EAQ753" s="13"/>
      <c r="EAR753" s="13"/>
      <c r="EAS753" s="13"/>
      <c r="EAT753" s="13"/>
      <c r="EAU753" s="13"/>
      <c r="EAV753" s="13"/>
      <c r="EAW753" s="13"/>
      <c r="EAX753" s="13"/>
      <c r="EAY753" s="13"/>
      <c r="EAZ753" s="13"/>
      <c r="EBA753" s="13"/>
      <c r="EBB753" s="13"/>
      <c r="EBC753" s="13"/>
      <c r="EBD753" s="13"/>
      <c r="EBE753" s="13"/>
      <c r="EBF753" s="13"/>
      <c r="EBG753" s="13"/>
      <c r="EBH753" s="13"/>
      <c r="EBI753" s="13"/>
      <c r="EBJ753" s="13"/>
      <c r="EBK753" s="13"/>
      <c r="EBL753" s="13"/>
      <c r="EBM753" s="13"/>
      <c r="EBN753" s="13"/>
      <c r="EBO753" s="13"/>
      <c r="EBP753" s="13"/>
      <c r="EBQ753" s="13"/>
      <c r="EBR753" s="13"/>
      <c r="EBS753" s="13"/>
      <c r="EBT753" s="13"/>
      <c r="EBU753" s="13"/>
      <c r="EBV753" s="13"/>
      <c r="EBW753" s="13"/>
      <c r="EBX753" s="13"/>
      <c r="EBY753" s="13"/>
      <c r="EBZ753" s="13"/>
      <c r="ECA753" s="13"/>
      <c r="ECB753" s="13"/>
      <c r="ECC753" s="13"/>
      <c r="ECD753" s="13"/>
      <c r="ECE753" s="13"/>
      <c r="ECF753" s="13"/>
      <c r="ECG753" s="13"/>
      <c r="ECH753" s="13"/>
      <c r="ECI753" s="13"/>
      <c r="ECJ753" s="13"/>
      <c r="ECK753" s="13"/>
      <c r="ECL753" s="13"/>
      <c r="ECM753" s="13"/>
      <c r="ECN753" s="13"/>
      <c r="ECO753" s="13"/>
      <c r="ECP753" s="13"/>
      <c r="ECQ753" s="13"/>
      <c r="ECR753" s="13"/>
      <c r="ECS753" s="13"/>
      <c r="ECT753" s="13"/>
      <c r="ECU753" s="13"/>
      <c r="ECV753" s="13"/>
      <c r="ECW753" s="13"/>
      <c r="ECX753" s="13"/>
      <c r="ECY753" s="13"/>
      <c r="ECZ753" s="13"/>
      <c r="EDA753" s="13"/>
      <c r="EDB753" s="13"/>
      <c r="EDC753" s="13"/>
      <c r="EDD753" s="13"/>
      <c r="EDE753" s="13"/>
      <c r="EDF753" s="13"/>
      <c r="EDG753" s="13"/>
      <c r="EDH753" s="13"/>
      <c r="EDI753" s="13"/>
      <c r="EDJ753" s="13"/>
      <c r="EDK753" s="13"/>
      <c r="EDL753" s="13"/>
      <c r="EDM753" s="13"/>
      <c r="EDN753" s="13"/>
      <c r="EDO753" s="13"/>
      <c r="EDP753" s="13"/>
      <c r="EDQ753" s="13"/>
      <c r="EDR753" s="13"/>
      <c r="EDS753" s="13"/>
      <c r="EDT753" s="13"/>
      <c r="EDU753" s="13"/>
      <c r="EDV753" s="13"/>
      <c r="EDW753" s="13"/>
      <c r="EDX753" s="13"/>
      <c r="EDY753" s="13"/>
      <c r="EDZ753" s="13"/>
      <c r="EEA753" s="13"/>
      <c r="EEB753" s="13"/>
      <c r="EEC753" s="13"/>
      <c r="EED753" s="13"/>
      <c r="EEE753" s="13"/>
      <c r="EEF753" s="13"/>
      <c r="EEG753" s="13"/>
      <c r="EEH753" s="13"/>
      <c r="EEI753" s="13"/>
      <c r="EEJ753" s="13"/>
      <c r="EEK753" s="13"/>
      <c r="EEL753" s="13"/>
      <c r="EEM753" s="13"/>
      <c r="EEN753" s="13"/>
      <c r="EEO753" s="13"/>
      <c r="EEP753" s="13"/>
      <c r="EEQ753" s="13"/>
      <c r="EER753" s="13"/>
      <c r="EES753" s="13"/>
      <c r="EET753" s="13"/>
      <c r="EEU753" s="13"/>
      <c r="EEV753" s="13"/>
      <c r="EEW753" s="13"/>
      <c r="EEX753" s="13"/>
      <c r="EEY753" s="13"/>
      <c r="EEZ753" s="13"/>
      <c r="EFA753" s="13"/>
      <c r="EFB753" s="13"/>
      <c r="EFC753" s="13"/>
      <c r="EFD753" s="13"/>
      <c r="EFE753" s="13"/>
      <c r="EFF753" s="13"/>
      <c r="EFG753" s="13"/>
      <c r="EFH753" s="13"/>
      <c r="EFI753" s="13"/>
      <c r="EFJ753" s="13"/>
      <c r="EFK753" s="13"/>
      <c r="EFL753" s="13"/>
      <c r="EFM753" s="13"/>
      <c r="EFN753" s="13"/>
      <c r="EFO753" s="13"/>
      <c r="EFP753" s="13"/>
      <c r="EFQ753" s="13"/>
      <c r="EFR753" s="13"/>
      <c r="EFS753" s="13"/>
      <c r="EFT753" s="13"/>
      <c r="EFU753" s="13"/>
      <c r="EFV753" s="13"/>
      <c r="EFW753" s="13"/>
      <c r="EFX753" s="13"/>
      <c r="EFY753" s="13"/>
      <c r="EFZ753" s="13"/>
      <c r="EGA753" s="13"/>
      <c r="EGB753" s="13"/>
      <c r="EGC753" s="13"/>
      <c r="EGD753" s="13"/>
      <c r="EGE753" s="13"/>
      <c r="EGF753" s="13"/>
      <c r="EGG753" s="13"/>
      <c r="EGH753" s="13"/>
      <c r="EGI753" s="13"/>
      <c r="EGJ753" s="13"/>
      <c r="EGK753" s="13"/>
      <c r="EGL753" s="13"/>
      <c r="EGM753" s="13"/>
      <c r="EGN753" s="13"/>
      <c r="EGO753" s="13"/>
      <c r="EGP753" s="13"/>
      <c r="EGQ753" s="13"/>
      <c r="EGR753" s="13"/>
      <c r="EGS753" s="13"/>
      <c r="EGT753" s="13"/>
      <c r="EGU753" s="13"/>
      <c r="EGV753" s="13"/>
      <c r="EGW753" s="13"/>
      <c r="EGX753" s="13"/>
      <c r="EGY753" s="13"/>
      <c r="EGZ753" s="13"/>
      <c r="EHA753" s="13"/>
      <c r="EHB753" s="13"/>
      <c r="EHC753" s="13"/>
      <c r="EHD753" s="13"/>
      <c r="EHE753" s="13"/>
      <c r="EHF753" s="13"/>
      <c r="EHG753" s="13"/>
      <c r="EHH753" s="13"/>
      <c r="EHI753" s="13"/>
      <c r="EHJ753" s="13"/>
      <c r="EHK753" s="13"/>
      <c r="EHL753" s="13"/>
      <c r="EHM753" s="13"/>
      <c r="EHN753" s="13"/>
      <c r="EHO753" s="13"/>
      <c r="EHP753" s="13"/>
      <c r="EHQ753" s="13"/>
      <c r="EHR753" s="13"/>
      <c r="EHS753" s="13"/>
      <c r="EHT753" s="13"/>
      <c r="EHU753" s="13"/>
      <c r="EHV753" s="13"/>
      <c r="EHW753" s="13"/>
      <c r="EHX753" s="13"/>
      <c r="EHY753" s="13"/>
      <c r="EHZ753" s="13"/>
      <c r="EIA753" s="13"/>
      <c r="EIB753" s="13"/>
      <c r="EIC753" s="13"/>
      <c r="EID753" s="13"/>
      <c r="EIE753" s="13"/>
      <c r="EIF753" s="13"/>
      <c r="EIG753" s="13"/>
      <c r="EIH753" s="13"/>
      <c r="EII753" s="13"/>
      <c r="EIJ753" s="13"/>
      <c r="EIK753" s="13"/>
      <c r="EIL753" s="13"/>
      <c r="EIM753" s="13"/>
      <c r="EIN753" s="13"/>
      <c r="EIO753" s="13"/>
      <c r="EIP753" s="13"/>
      <c r="EIQ753" s="13"/>
      <c r="EIR753" s="13"/>
      <c r="EIS753" s="13"/>
      <c r="EIT753" s="13"/>
      <c r="EIU753" s="13"/>
      <c r="EIV753" s="13"/>
      <c r="EIW753" s="13"/>
      <c r="EIX753" s="13"/>
      <c r="EIY753" s="13"/>
      <c r="EIZ753" s="13"/>
      <c r="EJA753" s="13"/>
      <c r="EJB753" s="13"/>
      <c r="EJC753" s="13"/>
      <c r="EJD753" s="13"/>
      <c r="EJE753" s="13"/>
      <c r="EJF753" s="13"/>
      <c r="EJG753" s="13"/>
      <c r="EJH753" s="13"/>
      <c r="EJI753" s="13"/>
      <c r="EJJ753" s="13"/>
      <c r="EJK753" s="13"/>
      <c r="EJL753" s="13"/>
      <c r="EJM753" s="13"/>
      <c r="EJN753" s="13"/>
      <c r="EJO753" s="13"/>
      <c r="EJP753" s="13"/>
      <c r="EJQ753" s="13"/>
      <c r="EJR753" s="13"/>
      <c r="EJS753" s="13"/>
      <c r="EJT753" s="13"/>
      <c r="EJU753" s="13"/>
      <c r="EJV753" s="13"/>
      <c r="EJW753" s="13"/>
      <c r="EJX753" s="13"/>
      <c r="EJY753" s="13"/>
      <c r="EJZ753" s="13"/>
      <c r="EKA753" s="13"/>
      <c r="EKB753" s="13"/>
      <c r="EKC753" s="13"/>
      <c r="EKD753" s="13"/>
      <c r="EKE753" s="13"/>
      <c r="EKF753" s="13"/>
      <c r="EKG753" s="13"/>
      <c r="EKH753" s="13"/>
      <c r="EKI753" s="13"/>
      <c r="EKJ753" s="13"/>
      <c r="EKK753" s="13"/>
      <c r="EKL753" s="13"/>
      <c r="EKM753" s="13"/>
      <c r="EKN753" s="13"/>
      <c r="EKO753" s="13"/>
      <c r="EKP753" s="13"/>
      <c r="EKQ753" s="13"/>
      <c r="EKR753" s="13"/>
      <c r="EKS753" s="13"/>
      <c r="EKT753" s="13"/>
      <c r="EKU753" s="13"/>
      <c r="EKV753" s="13"/>
      <c r="EKW753" s="13"/>
      <c r="EKX753" s="13"/>
      <c r="EKY753" s="13"/>
      <c r="EKZ753" s="13"/>
      <c r="ELA753" s="13"/>
      <c r="ELB753" s="13"/>
      <c r="ELC753" s="13"/>
      <c r="ELD753" s="13"/>
      <c r="ELE753" s="13"/>
      <c r="ELF753" s="13"/>
      <c r="ELG753" s="13"/>
      <c r="ELH753" s="13"/>
      <c r="ELI753" s="13"/>
      <c r="ELJ753" s="13"/>
      <c r="ELK753" s="13"/>
      <c r="ELL753" s="13"/>
      <c r="ELM753" s="13"/>
      <c r="ELN753" s="13"/>
      <c r="ELO753" s="13"/>
      <c r="ELP753" s="13"/>
      <c r="ELQ753" s="13"/>
      <c r="ELR753" s="13"/>
      <c r="ELS753" s="13"/>
      <c r="ELT753" s="13"/>
      <c r="ELU753" s="13"/>
      <c r="ELV753" s="13"/>
      <c r="ELW753" s="13"/>
      <c r="ELX753" s="13"/>
      <c r="ELY753" s="13"/>
      <c r="ELZ753" s="13"/>
      <c r="EMA753" s="13"/>
      <c r="EMB753" s="13"/>
      <c r="EMC753" s="13"/>
      <c r="EMD753" s="13"/>
      <c r="EME753" s="13"/>
      <c r="EMF753" s="13"/>
      <c r="EMG753" s="13"/>
      <c r="EMH753" s="13"/>
      <c r="EMI753" s="13"/>
      <c r="EMJ753" s="13"/>
      <c r="EMK753" s="13"/>
      <c r="EML753" s="13"/>
      <c r="EMM753" s="13"/>
      <c r="EMN753" s="13"/>
      <c r="EMO753" s="13"/>
      <c r="EMP753" s="13"/>
      <c r="EMQ753" s="13"/>
      <c r="EMR753" s="13"/>
      <c r="EMS753" s="13"/>
      <c r="EMT753" s="13"/>
      <c r="EMU753" s="13"/>
      <c r="EMV753" s="13"/>
      <c r="EMW753" s="13"/>
      <c r="EMX753" s="13"/>
      <c r="EMY753" s="13"/>
      <c r="EMZ753" s="13"/>
      <c r="ENA753" s="13"/>
      <c r="ENB753" s="13"/>
      <c r="ENC753" s="13"/>
      <c r="END753" s="13"/>
      <c r="ENE753" s="13"/>
      <c r="ENF753" s="13"/>
      <c r="ENG753" s="13"/>
      <c r="ENH753" s="13"/>
      <c r="ENI753" s="13"/>
      <c r="ENJ753" s="13"/>
      <c r="ENK753" s="13"/>
      <c r="ENL753" s="13"/>
      <c r="ENM753" s="13"/>
      <c r="ENN753" s="13"/>
      <c r="ENO753" s="13"/>
      <c r="ENP753" s="13"/>
      <c r="ENQ753" s="13"/>
      <c r="ENR753" s="13"/>
      <c r="ENS753" s="13"/>
      <c r="ENT753" s="13"/>
      <c r="ENU753" s="13"/>
      <c r="ENV753" s="13"/>
      <c r="ENW753" s="13"/>
      <c r="ENX753" s="13"/>
      <c r="ENY753" s="13"/>
      <c r="ENZ753" s="13"/>
      <c r="EOA753" s="13"/>
      <c r="EOB753" s="13"/>
      <c r="EOC753" s="13"/>
      <c r="EOD753" s="13"/>
      <c r="EOE753" s="13"/>
      <c r="EOF753" s="13"/>
      <c r="EOG753" s="13"/>
      <c r="EOH753" s="13"/>
      <c r="EOI753" s="13"/>
      <c r="EOJ753" s="13"/>
      <c r="EOK753" s="13"/>
      <c r="EOL753" s="13"/>
      <c r="EOM753" s="13"/>
      <c r="EON753" s="13"/>
      <c r="EOO753" s="13"/>
      <c r="EOP753" s="13"/>
      <c r="EOQ753" s="13"/>
      <c r="EOR753" s="13"/>
      <c r="EOS753" s="13"/>
      <c r="EOT753" s="13"/>
      <c r="EOU753" s="13"/>
      <c r="EOV753" s="13"/>
      <c r="EOW753" s="13"/>
      <c r="EOX753" s="13"/>
      <c r="EOY753" s="13"/>
      <c r="EOZ753" s="13"/>
      <c r="EPA753" s="13"/>
      <c r="EPB753" s="13"/>
      <c r="EPC753" s="13"/>
      <c r="EPD753" s="13"/>
      <c r="EPE753" s="13"/>
      <c r="EPF753" s="13"/>
      <c r="EPG753" s="13"/>
      <c r="EPH753" s="13"/>
      <c r="EPI753" s="13"/>
      <c r="EPJ753" s="13"/>
      <c r="EPK753" s="13"/>
      <c r="EPL753" s="13"/>
      <c r="EPM753" s="13"/>
      <c r="EPN753" s="13"/>
      <c r="EPO753" s="13"/>
      <c r="EPP753" s="13"/>
      <c r="EPQ753" s="13"/>
      <c r="EPR753" s="13"/>
      <c r="EPS753" s="13"/>
      <c r="EPT753" s="13"/>
      <c r="EPU753" s="13"/>
      <c r="EPV753" s="13"/>
      <c r="EPW753" s="13"/>
      <c r="EPX753" s="13"/>
      <c r="EPY753" s="13"/>
      <c r="EPZ753" s="13"/>
      <c r="EQA753" s="13"/>
      <c r="EQB753" s="13"/>
      <c r="EQC753" s="13"/>
      <c r="EQD753" s="13"/>
      <c r="EQE753" s="13"/>
      <c r="EQF753" s="13"/>
      <c r="EQG753" s="13"/>
      <c r="EQH753" s="13"/>
      <c r="EQI753" s="13"/>
      <c r="EQJ753" s="13"/>
      <c r="EQK753" s="13"/>
      <c r="EQL753" s="13"/>
      <c r="EQM753" s="13"/>
      <c r="EQN753" s="13"/>
      <c r="EQO753" s="13"/>
      <c r="EQP753" s="13"/>
      <c r="EQQ753" s="13"/>
      <c r="EQR753" s="13"/>
      <c r="EQS753" s="13"/>
      <c r="EQT753" s="13"/>
      <c r="EQU753" s="13"/>
      <c r="EQV753" s="13"/>
      <c r="EQW753" s="13"/>
      <c r="EQX753" s="13"/>
      <c r="EQY753" s="13"/>
      <c r="EQZ753" s="13"/>
      <c r="ERA753" s="13"/>
      <c r="ERB753" s="13"/>
      <c r="ERC753" s="13"/>
      <c r="ERD753" s="13"/>
      <c r="ERE753" s="13"/>
      <c r="ERF753" s="13"/>
      <c r="ERG753" s="13"/>
      <c r="ERH753" s="13"/>
      <c r="ERI753" s="13"/>
      <c r="ERJ753" s="13"/>
      <c r="ERK753" s="13"/>
      <c r="ERL753" s="13"/>
      <c r="ERM753" s="13"/>
      <c r="ERN753" s="13"/>
      <c r="ERO753" s="13"/>
      <c r="ERP753" s="13"/>
      <c r="ERQ753" s="13"/>
      <c r="ERR753" s="13"/>
      <c r="ERS753" s="13"/>
      <c r="ERT753" s="13"/>
      <c r="ERU753" s="13"/>
      <c r="ERV753" s="13"/>
      <c r="ERW753" s="13"/>
      <c r="ERX753" s="13"/>
      <c r="ERY753" s="13"/>
      <c r="ERZ753" s="13"/>
      <c r="ESA753" s="13"/>
      <c r="ESB753" s="13"/>
      <c r="ESC753" s="13"/>
      <c r="ESD753" s="13"/>
      <c r="ESE753" s="13"/>
      <c r="ESF753" s="13"/>
      <c r="ESG753" s="13"/>
      <c r="ESH753" s="13"/>
      <c r="ESI753" s="13"/>
      <c r="ESJ753" s="13"/>
      <c r="ESK753" s="13"/>
      <c r="ESL753" s="13"/>
      <c r="ESM753" s="13"/>
      <c r="ESN753" s="13"/>
      <c r="ESO753" s="13"/>
      <c r="ESP753" s="13"/>
      <c r="ESQ753" s="13"/>
      <c r="ESR753" s="13"/>
      <c r="ESS753" s="13"/>
      <c r="EST753" s="13"/>
      <c r="ESU753" s="13"/>
      <c r="ESV753" s="13"/>
      <c r="ESW753" s="13"/>
      <c r="ESX753" s="13"/>
      <c r="ESY753" s="13"/>
      <c r="ESZ753" s="13"/>
      <c r="ETA753" s="13"/>
      <c r="ETB753" s="13"/>
      <c r="ETC753" s="13"/>
      <c r="ETD753" s="13"/>
      <c r="ETE753" s="13"/>
      <c r="ETF753" s="13"/>
      <c r="ETG753" s="13"/>
      <c r="ETH753" s="13"/>
      <c r="ETI753" s="13"/>
      <c r="ETJ753" s="13"/>
      <c r="ETK753" s="13"/>
      <c r="ETL753" s="13"/>
      <c r="ETM753" s="13"/>
      <c r="ETN753" s="13"/>
      <c r="ETO753" s="13"/>
      <c r="ETP753" s="13"/>
      <c r="ETQ753" s="13"/>
      <c r="ETR753" s="13"/>
      <c r="ETS753" s="13"/>
      <c r="ETT753" s="13"/>
      <c r="ETU753" s="13"/>
      <c r="ETV753" s="13"/>
      <c r="ETW753" s="13"/>
      <c r="ETX753" s="13"/>
      <c r="ETY753" s="13"/>
      <c r="ETZ753" s="13"/>
      <c r="EUA753" s="13"/>
      <c r="EUB753" s="13"/>
      <c r="EUC753" s="13"/>
      <c r="EUD753" s="13"/>
      <c r="EUE753" s="13"/>
      <c r="EUF753" s="13"/>
      <c r="EUG753" s="13"/>
      <c r="EUH753" s="13"/>
      <c r="EUI753" s="13"/>
      <c r="EUJ753" s="13"/>
      <c r="EUK753" s="13"/>
      <c r="EUL753" s="13"/>
      <c r="EUM753" s="13"/>
      <c r="EUN753" s="13"/>
      <c r="EUO753" s="13"/>
      <c r="EUP753" s="13"/>
      <c r="EUQ753" s="13"/>
      <c r="EUR753" s="13"/>
      <c r="EUS753" s="13"/>
      <c r="EUT753" s="13"/>
      <c r="EUU753" s="13"/>
      <c r="EUV753" s="13"/>
      <c r="EUW753" s="13"/>
      <c r="EUX753" s="13"/>
      <c r="EUY753" s="13"/>
      <c r="EUZ753" s="13"/>
      <c r="EVA753" s="13"/>
      <c r="EVB753" s="13"/>
      <c r="EVC753" s="13"/>
      <c r="EVD753" s="13"/>
      <c r="EVE753" s="13"/>
      <c r="EVF753" s="13"/>
      <c r="EVG753" s="13"/>
      <c r="EVH753" s="13"/>
      <c r="EVI753" s="13"/>
      <c r="EVJ753" s="13"/>
      <c r="EVK753" s="13"/>
      <c r="EVL753" s="13"/>
      <c r="EVM753" s="13"/>
      <c r="EVN753" s="13"/>
      <c r="EVO753" s="13"/>
      <c r="EVP753" s="13"/>
      <c r="EVQ753" s="13"/>
      <c r="EVR753" s="13"/>
      <c r="EVS753" s="13"/>
      <c r="EVT753" s="13"/>
      <c r="EVU753" s="13"/>
      <c r="EVV753" s="13"/>
      <c r="EVW753" s="13"/>
      <c r="EVX753" s="13"/>
      <c r="EVY753" s="13"/>
      <c r="EVZ753" s="13"/>
      <c r="EWA753" s="13"/>
      <c r="EWB753" s="13"/>
      <c r="EWC753" s="13"/>
      <c r="EWD753" s="13"/>
      <c r="EWE753" s="13"/>
      <c r="EWF753" s="13"/>
      <c r="EWG753" s="13"/>
      <c r="EWH753" s="13"/>
      <c r="EWI753" s="13"/>
      <c r="EWJ753" s="13"/>
      <c r="EWK753" s="13"/>
      <c r="EWL753" s="13"/>
      <c r="EWM753" s="13"/>
      <c r="EWN753" s="13"/>
      <c r="EWO753" s="13"/>
      <c r="EWP753" s="13"/>
      <c r="EWQ753" s="13"/>
      <c r="EWR753" s="13"/>
      <c r="EWS753" s="13"/>
      <c r="EWT753" s="13"/>
      <c r="EWU753" s="13"/>
      <c r="EWV753" s="13"/>
      <c r="EWW753" s="13"/>
      <c r="EWX753" s="13"/>
      <c r="EWY753" s="13"/>
      <c r="EWZ753" s="13"/>
      <c r="EXA753" s="13"/>
      <c r="EXB753" s="13"/>
      <c r="EXC753" s="13"/>
      <c r="EXD753" s="13"/>
      <c r="EXE753" s="13"/>
      <c r="EXF753" s="13"/>
      <c r="EXG753" s="13"/>
      <c r="EXH753" s="13"/>
      <c r="EXI753" s="13"/>
      <c r="EXJ753" s="13"/>
      <c r="EXK753" s="13"/>
      <c r="EXL753" s="13"/>
      <c r="EXM753" s="13"/>
      <c r="EXN753" s="13"/>
      <c r="EXO753" s="13"/>
      <c r="EXP753" s="13"/>
      <c r="EXQ753" s="13"/>
      <c r="EXR753" s="13"/>
      <c r="EXS753" s="13"/>
      <c r="EXT753" s="13"/>
      <c r="EXU753" s="13"/>
      <c r="EXV753" s="13"/>
      <c r="EXW753" s="13"/>
      <c r="EXX753" s="13"/>
      <c r="EXY753" s="13"/>
      <c r="EXZ753" s="13"/>
      <c r="EYA753" s="13"/>
      <c r="EYB753" s="13"/>
      <c r="EYC753" s="13"/>
      <c r="EYD753" s="13"/>
      <c r="EYE753" s="13"/>
      <c r="EYF753" s="13"/>
      <c r="EYG753" s="13"/>
      <c r="EYH753" s="13"/>
      <c r="EYI753" s="13"/>
      <c r="EYJ753" s="13"/>
      <c r="EYK753" s="13"/>
      <c r="EYL753" s="13"/>
      <c r="EYM753" s="13"/>
      <c r="EYN753" s="13"/>
      <c r="EYO753" s="13"/>
      <c r="EYP753" s="13"/>
      <c r="EYQ753" s="13"/>
      <c r="EYR753" s="13"/>
      <c r="EYS753" s="13"/>
      <c r="EYT753" s="13"/>
      <c r="EYU753" s="13"/>
      <c r="EYV753" s="13"/>
      <c r="EYW753" s="13"/>
      <c r="EYX753" s="13"/>
      <c r="EYY753" s="13"/>
      <c r="EYZ753" s="13"/>
      <c r="EZA753" s="13"/>
      <c r="EZB753" s="13"/>
      <c r="EZC753" s="13"/>
      <c r="EZD753" s="13"/>
      <c r="EZE753" s="13"/>
      <c r="EZF753" s="13"/>
      <c r="EZG753" s="13"/>
      <c r="EZH753" s="13"/>
      <c r="EZI753" s="13"/>
      <c r="EZJ753" s="13"/>
      <c r="EZK753" s="13"/>
      <c r="EZL753" s="13"/>
      <c r="EZM753" s="13"/>
      <c r="EZN753" s="13"/>
      <c r="EZO753" s="13"/>
      <c r="EZP753" s="13"/>
      <c r="EZQ753" s="13"/>
      <c r="EZR753" s="13"/>
      <c r="EZS753" s="13"/>
      <c r="EZT753" s="13"/>
      <c r="EZU753" s="13"/>
      <c r="EZV753" s="13"/>
      <c r="EZW753" s="13"/>
      <c r="EZX753" s="13"/>
      <c r="EZY753" s="13"/>
      <c r="EZZ753" s="13"/>
      <c r="FAA753" s="13"/>
      <c r="FAB753" s="13"/>
      <c r="FAC753" s="13"/>
      <c r="FAD753" s="13"/>
      <c r="FAE753" s="13"/>
      <c r="FAF753" s="13"/>
      <c r="FAG753" s="13"/>
      <c r="FAH753" s="13"/>
      <c r="FAI753" s="13"/>
      <c r="FAJ753" s="13"/>
      <c r="FAK753" s="13"/>
      <c r="FAL753" s="13"/>
      <c r="FAM753" s="13"/>
      <c r="FAN753" s="13"/>
      <c r="FAO753" s="13"/>
      <c r="FAP753" s="13"/>
      <c r="FAQ753" s="13"/>
      <c r="FAR753" s="13"/>
      <c r="FAS753" s="13"/>
      <c r="FAT753" s="13"/>
      <c r="FAU753" s="13"/>
      <c r="FAV753" s="13"/>
      <c r="FAW753" s="13"/>
      <c r="FAX753" s="13"/>
      <c r="FAY753" s="13"/>
      <c r="FAZ753" s="13"/>
      <c r="FBA753" s="13"/>
      <c r="FBB753" s="13"/>
      <c r="FBC753" s="13"/>
      <c r="FBD753" s="13"/>
      <c r="FBE753" s="13"/>
      <c r="FBF753" s="13"/>
      <c r="FBG753" s="13"/>
      <c r="FBH753" s="13"/>
      <c r="FBI753" s="13"/>
      <c r="FBJ753" s="13"/>
      <c r="FBK753" s="13"/>
      <c r="FBL753" s="13"/>
      <c r="FBM753" s="13"/>
      <c r="FBN753" s="13"/>
      <c r="FBO753" s="13"/>
      <c r="FBP753" s="13"/>
      <c r="FBQ753" s="13"/>
      <c r="FBR753" s="13"/>
      <c r="FBS753" s="13"/>
      <c r="FBT753" s="13"/>
      <c r="FBU753" s="13"/>
      <c r="FBV753" s="13"/>
      <c r="FBW753" s="13"/>
      <c r="FBX753" s="13"/>
      <c r="FBY753" s="13"/>
      <c r="FBZ753" s="13"/>
      <c r="FCA753" s="13"/>
      <c r="FCB753" s="13"/>
      <c r="FCC753" s="13"/>
      <c r="FCD753" s="13"/>
      <c r="FCE753" s="13"/>
      <c r="FCF753" s="13"/>
      <c r="FCG753" s="13"/>
      <c r="FCH753" s="13"/>
      <c r="FCI753" s="13"/>
      <c r="FCJ753" s="13"/>
      <c r="FCK753" s="13"/>
      <c r="FCL753" s="13"/>
      <c r="FCM753" s="13"/>
      <c r="FCN753" s="13"/>
      <c r="FCO753" s="13"/>
      <c r="FCP753" s="13"/>
      <c r="FCQ753" s="13"/>
      <c r="FCR753" s="13"/>
      <c r="FCS753" s="13"/>
      <c r="FCT753" s="13"/>
      <c r="FCU753" s="13"/>
      <c r="FCV753" s="13"/>
      <c r="FCW753" s="13"/>
      <c r="FCX753" s="13"/>
      <c r="FCY753" s="13"/>
      <c r="FCZ753" s="13"/>
      <c r="FDA753" s="13"/>
      <c r="FDB753" s="13"/>
      <c r="FDC753" s="13"/>
      <c r="FDD753" s="13"/>
      <c r="FDE753" s="13"/>
      <c r="FDF753" s="13"/>
      <c r="FDG753" s="13"/>
      <c r="FDH753" s="13"/>
      <c r="FDI753" s="13"/>
      <c r="FDJ753" s="13"/>
      <c r="FDK753" s="13"/>
      <c r="FDL753" s="13"/>
      <c r="FDM753" s="13"/>
      <c r="FDN753" s="13"/>
      <c r="FDO753" s="13"/>
      <c r="FDP753" s="13"/>
      <c r="FDQ753" s="13"/>
      <c r="FDR753" s="13"/>
      <c r="FDS753" s="13"/>
      <c r="FDT753" s="13"/>
      <c r="FDU753" s="13"/>
      <c r="FDV753" s="13"/>
      <c r="FDW753" s="13"/>
      <c r="FDX753" s="13"/>
      <c r="FDY753" s="13"/>
      <c r="FDZ753" s="13"/>
      <c r="FEA753" s="13"/>
      <c r="FEB753" s="13"/>
      <c r="FEC753" s="13"/>
      <c r="FED753" s="13"/>
      <c r="FEE753" s="13"/>
      <c r="FEF753" s="13"/>
      <c r="FEG753" s="13"/>
      <c r="FEH753" s="13"/>
      <c r="FEI753" s="13"/>
      <c r="FEJ753" s="13"/>
      <c r="FEK753" s="13"/>
      <c r="FEL753" s="13"/>
      <c r="FEM753" s="13"/>
      <c r="FEN753" s="13"/>
      <c r="FEO753" s="13"/>
      <c r="FEP753" s="13"/>
      <c r="FEQ753" s="13"/>
      <c r="FER753" s="13"/>
      <c r="FES753" s="13"/>
      <c r="FET753" s="13"/>
      <c r="FEU753" s="13"/>
      <c r="FEV753" s="13"/>
      <c r="FEW753" s="13"/>
      <c r="FEX753" s="13"/>
      <c r="FEY753" s="13"/>
      <c r="FEZ753" s="13"/>
      <c r="FFA753" s="13"/>
      <c r="FFB753" s="13"/>
      <c r="FFC753" s="13"/>
      <c r="FFD753" s="13"/>
      <c r="FFE753" s="13"/>
      <c r="FFF753" s="13"/>
      <c r="FFG753" s="13"/>
      <c r="FFH753" s="13"/>
      <c r="FFI753" s="13"/>
      <c r="FFJ753" s="13"/>
      <c r="FFK753" s="13"/>
      <c r="FFL753" s="13"/>
      <c r="FFM753" s="13"/>
      <c r="FFN753" s="13"/>
      <c r="FFO753" s="13"/>
      <c r="FFP753" s="13"/>
      <c r="FFQ753" s="13"/>
      <c r="FFR753" s="13"/>
      <c r="FFS753" s="13"/>
      <c r="FFT753" s="13"/>
      <c r="FFU753" s="13"/>
      <c r="FFV753" s="13"/>
      <c r="FFW753" s="13"/>
      <c r="FFX753" s="13"/>
      <c r="FFY753" s="13"/>
      <c r="FFZ753" s="13"/>
      <c r="FGA753" s="13"/>
      <c r="FGB753" s="13"/>
      <c r="FGC753" s="13"/>
      <c r="FGD753" s="13"/>
      <c r="FGE753" s="13"/>
      <c r="FGF753" s="13"/>
      <c r="FGG753" s="13"/>
      <c r="FGH753" s="13"/>
      <c r="FGI753" s="13"/>
      <c r="FGJ753" s="13"/>
      <c r="FGK753" s="13"/>
      <c r="FGL753" s="13"/>
      <c r="FGM753" s="13"/>
      <c r="FGN753" s="13"/>
      <c r="FGO753" s="13"/>
      <c r="FGP753" s="13"/>
      <c r="FGQ753" s="13"/>
      <c r="FGR753" s="13"/>
      <c r="FGS753" s="13"/>
      <c r="FGT753" s="13"/>
      <c r="FGU753" s="13"/>
      <c r="FGV753" s="13"/>
      <c r="FGW753" s="13"/>
      <c r="FGX753" s="13"/>
      <c r="FGY753" s="13"/>
      <c r="FGZ753" s="13"/>
      <c r="FHA753" s="13"/>
      <c r="FHB753" s="13"/>
      <c r="FHC753" s="13"/>
      <c r="FHD753" s="13"/>
      <c r="FHE753" s="13"/>
      <c r="FHF753" s="13"/>
      <c r="FHG753" s="13"/>
      <c r="FHH753" s="13"/>
      <c r="FHI753" s="13"/>
      <c r="FHJ753" s="13"/>
      <c r="FHK753" s="13"/>
      <c r="FHL753" s="13"/>
      <c r="FHM753" s="13"/>
      <c r="FHN753" s="13"/>
      <c r="FHO753" s="13"/>
      <c r="FHP753" s="13"/>
      <c r="FHQ753" s="13"/>
      <c r="FHR753" s="13"/>
      <c r="FHS753" s="13"/>
      <c r="FHT753" s="13"/>
      <c r="FHU753" s="13"/>
      <c r="FHV753" s="13"/>
      <c r="FHW753" s="13"/>
      <c r="FHX753" s="13"/>
      <c r="FHY753" s="13"/>
      <c r="FHZ753" s="13"/>
      <c r="FIA753" s="13"/>
      <c r="FIB753" s="13"/>
      <c r="FIC753" s="13"/>
      <c r="FID753" s="13"/>
      <c r="FIE753" s="13"/>
      <c r="FIF753" s="13"/>
      <c r="FIG753" s="13"/>
      <c r="FIH753" s="13"/>
      <c r="FII753" s="13"/>
      <c r="FIJ753" s="13"/>
      <c r="FIK753" s="13"/>
      <c r="FIL753" s="13"/>
      <c r="FIM753" s="13"/>
      <c r="FIN753" s="13"/>
      <c r="FIO753" s="13"/>
      <c r="FIP753" s="13"/>
      <c r="FIQ753" s="13"/>
      <c r="FIR753" s="13"/>
      <c r="FIS753" s="13"/>
      <c r="FIT753" s="13"/>
      <c r="FIU753" s="13"/>
      <c r="FIV753" s="13"/>
      <c r="FIW753" s="13"/>
      <c r="FIX753" s="13"/>
      <c r="FIY753" s="13"/>
      <c r="FIZ753" s="13"/>
      <c r="FJA753" s="13"/>
      <c r="FJB753" s="13"/>
      <c r="FJC753" s="13"/>
      <c r="FJD753" s="13"/>
      <c r="FJE753" s="13"/>
      <c r="FJF753" s="13"/>
      <c r="FJG753" s="13"/>
      <c r="FJH753" s="13"/>
      <c r="FJI753" s="13"/>
      <c r="FJJ753" s="13"/>
      <c r="FJK753" s="13"/>
      <c r="FJL753" s="13"/>
      <c r="FJM753" s="13"/>
      <c r="FJN753" s="13"/>
      <c r="FJO753" s="13"/>
      <c r="FJP753" s="13"/>
      <c r="FJQ753" s="13"/>
      <c r="FJR753" s="13"/>
      <c r="FJS753" s="13"/>
      <c r="FJT753" s="13"/>
      <c r="FJU753" s="13"/>
      <c r="FJV753" s="13"/>
      <c r="FJW753" s="13"/>
      <c r="FJX753" s="13"/>
      <c r="FJY753" s="13"/>
      <c r="FJZ753" s="13"/>
      <c r="FKA753" s="13"/>
      <c r="FKB753" s="13"/>
      <c r="FKC753" s="13"/>
      <c r="FKD753" s="13"/>
      <c r="FKE753" s="13"/>
      <c r="FKF753" s="13"/>
      <c r="FKG753" s="13"/>
      <c r="FKH753" s="13"/>
      <c r="FKI753" s="13"/>
      <c r="FKJ753" s="13"/>
      <c r="FKK753" s="13"/>
      <c r="FKL753" s="13"/>
      <c r="FKM753" s="13"/>
      <c r="FKN753" s="13"/>
      <c r="FKO753" s="13"/>
      <c r="FKP753" s="13"/>
      <c r="FKQ753" s="13"/>
      <c r="FKR753" s="13"/>
      <c r="FKS753" s="13"/>
      <c r="FKT753" s="13"/>
      <c r="FKU753" s="13"/>
      <c r="FKV753" s="13"/>
      <c r="FKW753" s="13"/>
      <c r="FKX753" s="13"/>
      <c r="FKY753" s="13"/>
      <c r="FKZ753" s="13"/>
      <c r="FLA753" s="13"/>
      <c r="FLB753" s="13"/>
      <c r="FLC753" s="13"/>
      <c r="FLD753" s="13"/>
      <c r="FLE753" s="13"/>
      <c r="FLF753" s="13"/>
      <c r="FLG753" s="13"/>
      <c r="FLH753" s="13"/>
      <c r="FLI753" s="13"/>
      <c r="FLJ753" s="13"/>
      <c r="FLK753" s="13"/>
      <c r="FLL753" s="13"/>
      <c r="FLM753" s="13"/>
      <c r="FLN753" s="13"/>
      <c r="FLO753" s="13"/>
      <c r="FLP753" s="13"/>
      <c r="FLQ753" s="13"/>
      <c r="FLR753" s="13"/>
      <c r="FLS753" s="13"/>
      <c r="FLT753" s="13"/>
      <c r="FLU753" s="13"/>
      <c r="FLV753" s="13"/>
      <c r="FLW753" s="13"/>
      <c r="FLX753" s="13"/>
      <c r="FLY753" s="13"/>
      <c r="FLZ753" s="13"/>
      <c r="FMA753" s="13"/>
      <c r="FMB753" s="13"/>
      <c r="FMC753" s="13"/>
      <c r="FMD753" s="13"/>
      <c r="FME753" s="13"/>
      <c r="FMF753" s="13"/>
      <c r="FMG753" s="13"/>
      <c r="FMH753" s="13"/>
      <c r="FMI753" s="13"/>
      <c r="FMJ753" s="13"/>
      <c r="FMK753" s="13"/>
      <c r="FML753" s="13"/>
      <c r="FMM753" s="13"/>
      <c r="FMN753" s="13"/>
      <c r="FMO753" s="13"/>
      <c r="FMP753" s="13"/>
      <c r="FMQ753" s="13"/>
      <c r="FMR753" s="13"/>
      <c r="FMS753" s="13"/>
      <c r="FMT753" s="13"/>
      <c r="FMU753" s="13"/>
      <c r="FMV753" s="13"/>
      <c r="FMW753" s="13"/>
      <c r="FMX753" s="13"/>
      <c r="FMY753" s="13"/>
      <c r="FMZ753" s="13"/>
      <c r="FNA753" s="13"/>
      <c r="FNB753" s="13"/>
      <c r="FNC753" s="13"/>
      <c r="FND753" s="13"/>
      <c r="FNE753" s="13"/>
      <c r="FNF753" s="13"/>
      <c r="FNG753" s="13"/>
      <c r="FNH753" s="13"/>
      <c r="FNI753" s="13"/>
      <c r="FNJ753" s="13"/>
      <c r="FNK753" s="13"/>
      <c r="FNL753" s="13"/>
      <c r="FNM753" s="13"/>
      <c r="FNN753" s="13"/>
      <c r="FNO753" s="13"/>
      <c r="FNP753" s="13"/>
      <c r="FNQ753" s="13"/>
      <c r="FNR753" s="13"/>
      <c r="FNS753" s="13"/>
      <c r="FNT753" s="13"/>
      <c r="FNU753" s="13"/>
      <c r="FNV753" s="13"/>
      <c r="FNW753" s="13"/>
      <c r="FNX753" s="13"/>
      <c r="FNY753" s="13"/>
      <c r="FNZ753" s="13"/>
      <c r="FOA753" s="13"/>
      <c r="FOB753" s="13"/>
      <c r="FOC753" s="13"/>
      <c r="FOD753" s="13"/>
      <c r="FOE753" s="13"/>
      <c r="FOF753" s="13"/>
      <c r="FOG753" s="13"/>
      <c r="FOH753" s="13"/>
      <c r="FOI753" s="13"/>
      <c r="FOJ753" s="13"/>
      <c r="FOK753" s="13"/>
      <c r="FOL753" s="13"/>
      <c r="FOM753" s="13"/>
      <c r="FON753" s="13"/>
      <c r="FOO753" s="13"/>
      <c r="FOP753" s="13"/>
      <c r="FOQ753" s="13"/>
      <c r="FOR753" s="13"/>
      <c r="FOS753" s="13"/>
      <c r="FOT753" s="13"/>
      <c r="FOU753" s="13"/>
      <c r="FOV753" s="13"/>
      <c r="FOW753" s="13"/>
      <c r="FOX753" s="13"/>
      <c r="FOY753" s="13"/>
      <c r="FOZ753" s="13"/>
      <c r="FPA753" s="13"/>
      <c r="FPB753" s="13"/>
      <c r="FPC753" s="13"/>
      <c r="FPD753" s="13"/>
      <c r="FPE753" s="13"/>
      <c r="FPF753" s="13"/>
      <c r="FPG753" s="13"/>
      <c r="FPH753" s="13"/>
      <c r="FPI753" s="13"/>
      <c r="FPJ753" s="13"/>
      <c r="FPK753" s="13"/>
      <c r="FPL753" s="13"/>
      <c r="FPM753" s="13"/>
      <c r="FPN753" s="13"/>
      <c r="FPO753" s="13"/>
      <c r="FPP753" s="13"/>
      <c r="FPQ753" s="13"/>
      <c r="FPR753" s="13"/>
      <c r="FPS753" s="13"/>
      <c r="FPT753" s="13"/>
      <c r="FPU753" s="13"/>
      <c r="FPV753" s="13"/>
      <c r="FPW753" s="13"/>
      <c r="FPX753" s="13"/>
      <c r="FPY753" s="13"/>
      <c r="FPZ753" s="13"/>
      <c r="FQA753" s="13"/>
      <c r="FQB753" s="13"/>
      <c r="FQC753" s="13"/>
      <c r="FQD753" s="13"/>
      <c r="FQE753" s="13"/>
      <c r="FQF753" s="13"/>
      <c r="FQG753" s="13"/>
      <c r="FQH753" s="13"/>
      <c r="FQI753" s="13"/>
      <c r="FQJ753" s="13"/>
      <c r="FQK753" s="13"/>
      <c r="FQL753" s="13"/>
      <c r="FQM753" s="13"/>
      <c r="FQN753" s="13"/>
      <c r="FQO753" s="13"/>
      <c r="FQP753" s="13"/>
      <c r="FQQ753" s="13"/>
      <c r="FQR753" s="13"/>
      <c r="FQS753" s="13"/>
      <c r="FQT753" s="13"/>
      <c r="FQU753" s="13"/>
      <c r="FQV753" s="13"/>
      <c r="FQW753" s="13"/>
      <c r="FQX753" s="13"/>
      <c r="FQY753" s="13"/>
      <c r="FQZ753" s="13"/>
      <c r="FRA753" s="13"/>
      <c r="FRB753" s="13"/>
      <c r="FRC753" s="13"/>
      <c r="FRD753" s="13"/>
      <c r="FRE753" s="13"/>
      <c r="FRF753" s="13"/>
      <c r="FRG753" s="13"/>
      <c r="FRH753" s="13"/>
      <c r="FRI753" s="13"/>
      <c r="FRJ753" s="13"/>
      <c r="FRK753" s="13"/>
      <c r="FRL753" s="13"/>
      <c r="FRM753" s="13"/>
      <c r="FRN753" s="13"/>
      <c r="FRO753" s="13"/>
      <c r="FRP753" s="13"/>
      <c r="FRQ753" s="13"/>
      <c r="FRR753" s="13"/>
      <c r="FRS753" s="13"/>
      <c r="FRT753" s="13"/>
      <c r="FRU753" s="13"/>
      <c r="FRV753" s="13"/>
      <c r="FRW753" s="13"/>
      <c r="FRX753" s="13"/>
      <c r="FRY753" s="13"/>
      <c r="FRZ753" s="13"/>
      <c r="FSA753" s="13"/>
      <c r="FSB753" s="13"/>
      <c r="FSC753" s="13"/>
      <c r="FSD753" s="13"/>
      <c r="FSE753" s="13"/>
      <c r="FSF753" s="13"/>
      <c r="FSG753" s="13"/>
      <c r="FSH753" s="13"/>
      <c r="FSI753" s="13"/>
      <c r="FSJ753" s="13"/>
      <c r="FSK753" s="13"/>
      <c r="FSL753" s="13"/>
      <c r="FSM753" s="13"/>
      <c r="FSN753" s="13"/>
      <c r="FSO753" s="13"/>
      <c r="FSP753" s="13"/>
      <c r="FSQ753" s="13"/>
      <c r="FSR753" s="13"/>
      <c r="FSS753" s="13"/>
      <c r="FST753" s="13"/>
      <c r="FSU753" s="13"/>
      <c r="FSV753" s="13"/>
      <c r="FSW753" s="13"/>
      <c r="FSX753" s="13"/>
      <c r="FSY753" s="13"/>
      <c r="FSZ753" s="13"/>
      <c r="FTA753" s="13"/>
      <c r="FTB753" s="13"/>
      <c r="FTC753" s="13"/>
      <c r="FTD753" s="13"/>
      <c r="FTE753" s="13"/>
      <c r="FTF753" s="13"/>
      <c r="FTG753" s="13"/>
      <c r="FTH753" s="13"/>
      <c r="FTI753" s="13"/>
      <c r="FTJ753" s="13"/>
      <c r="FTK753" s="13"/>
      <c r="FTL753" s="13"/>
      <c r="FTM753" s="13"/>
      <c r="FTN753" s="13"/>
      <c r="FTO753" s="13"/>
      <c r="FTP753" s="13"/>
      <c r="FTQ753" s="13"/>
      <c r="FTR753" s="13"/>
      <c r="FTS753" s="13"/>
      <c r="FTT753" s="13"/>
      <c r="FTU753" s="13"/>
      <c r="FTV753" s="13"/>
      <c r="FTW753" s="13"/>
      <c r="FTX753" s="13"/>
      <c r="FTY753" s="13"/>
      <c r="FTZ753" s="13"/>
      <c r="FUA753" s="13"/>
      <c r="FUB753" s="13"/>
      <c r="FUC753" s="13"/>
      <c r="FUD753" s="13"/>
      <c r="FUE753" s="13"/>
      <c r="FUF753" s="13"/>
      <c r="FUG753" s="13"/>
      <c r="FUH753" s="13"/>
      <c r="FUI753" s="13"/>
      <c r="FUJ753" s="13"/>
      <c r="FUK753" s="13"/>
      <c r="FUL753" s="13"/>
      <c r="FUM753" s="13"/>
      <c r="FUN753" s="13"/>
      <c r="FUO753" s="13"/>
      <c r="FUP753" s="13"/>
      <c r="FUQ753" s="13"/>
      <c r="FUR753" s="13"/>
      <c r="FUS753" s="13"/>
      <c r="FUT753" s="13"/>
      <c r="FUU753" s="13"/>
      <c r="FUV753" s="13"/>
      <c r="FUW753" s="13"/>
      <c r="FUX753" s="13"/>
      <c r="FUY753" s="13"/>
      <c r="FUZ753" s="13"/>
      <c r="FVA753" s="13"/>
      <c r="FVB753" s="13"/>
      <c r="FVC753" s="13"/>
      <c r="FVD753" s="13"/>
      <c r="FVE753" s="13"/>
      <c r="FVF753" s="13"/>
      <c r="FVG753" s="13"/>
      <c r="FVH753" s="13"/>
      <c r="FVI753" s="13"/>
      <c r="FVJ753" s="13"/>
      <c r="FVK753" s="13"/>
      <c r="FVL753" s="13"/>
      <c r="FVM753" s="13"/>
      <c r="FVN753" s="13"/>
      <c r="FVO753" s="13"/>
      <c r="FVP753" s="13"/>
      <c r="FVQ753" s="13"/>
      <c r="FVR753" s="13"/>
      <c r="FVS753" s="13"/>
      <c r="FVT753" s="13"/>
      <c r="FVU753" s="13"/>
      <c r="FVV753" s="13"/>
      <c r="FVW753" s="13"/>
      <c r="FVX753" s="13"/>
      <c r="FVY753" s="13"/>
      <c r="FVZ753" s="13"/>
      <c r="FWA753" s="13"/>
      <c r="FWB753" s="13"/>
      <c r="FWC753" s="13"/>
      <c r="FWD753" s="13"/>
      <c r="FWE753" s="13"/>
      <c r="FWF753" s="13"/>
      <c r="FWG753" s="13"/>
      <c r="FWH753" s="13"/>
      <c r="FWI753" s="13"/>
      <c r="FWJ753" s="13"/>
      <c r="FWK753" s="13"/>
      <c r="FWL753" s="13"/>
      <c r="FWM753" s="13"/>
      <c r="FWN753" s="13"/>
      <c r="FWO753" s="13"/>
      <c r="FWP753" s="13"/>
      <c r="FWQ753" s="13"/>
      <c r="FWR753" s="13"/>
      <c r="FWS753" s="13"/>
      <c r="FWT753" s="13"/>
      <c r="FWU753" s="13"/>
      <c r="FWV753" s="13"/>
      <c r="FWW753" s="13"/>
      <c r="FWX753" s="13"/>
      <c r="FWY753" s="13"/>
      <c r="FWZ753" s="13"/>
      <c r="FXA753" s="13"/>
      <c r="FXB753" s="13"/>
      <c r="FXC753" s="13"/>
      <c r="FXD753" s="13"/>
      <c r="FXE753" s="13"/>
      <c r="FXF753" s="13"/>
      <c r="FXG753" s="13"/>
      <c r="FXH753" s="13"/>
      <c r="FXI753" s="13"/>
      <c r="FXJ753" s="13"/>
      <c r="FXK753" s="13"/>
      <c r="FXL753" s="13"/>
      <c r="FXM753" s="13"/>
      <c r="FXN753" s="13"/>
      <c r="FXO753" s="13"/>
      <c r="FXP753" s="13"/>
      <c r="FXQ753" s="13"/>
      <c r="FXR753" s="13"/>
      <c r="FXS753" s="13"/>
      <c r="FXT753" s="13"/>
      <c r="FXU753" s="13"/>
      <c r="FXV753" s="13"/>
      <c r="FXW753" s="13"/>
      <c r="FXX753" s="13"/>
      <c r="FXY753" s="13"/>
      <c r="FXZ753" s="13"/>
      <c r="FYA753" s="13"/>
      <c r="FYB753" s="13"/>
      <c r="FYC753" s="13"/>
      <c r="FYD753" s="13"/>
      <c r="FYE753" s="13"/>
      <c r="FYF753" s="13"/>
      <c r="FYG753" s="13"/>
      <c r="FYH753" s="13"/>
      <c r="FYI753" s="13"/>
      <c r="FYJ753" s="13"/>
      <c r="FYK753" s="13"/>
      <c r="FYL753" s="13"/>
      <c r="FYM753" s="13"/>
      <c r="FYN753" s="13"/>
      <c r="FYO753" s="13"/>
      <c r="FYP753" s="13"/>
      <c r="FYQ753" s="13"/>
      <c r="FYR753" s="13"/>
      <c r="FYS753" s="13"/>
      <c r="FYT753" s="13"/>
      <c r="FYU753" s="13"/>
      <c r="FYV753" s="13"/>
      <c r="FYW753" s="13"/>
      <c r="FYX753" s="13"/>
      <c r="FYY753" s="13"/>
      <c r="FYZ753" s="13"/>
      <c r="FZA753" s="13"/>
      <c r="FZB753" s="13"/>
      <c r="FZC753" s="13"/>
      <c r="FZD753" s="13"/>
      <c r="FZE753" s="13"/>
      <c r="FZF753" s="13"/>
      <c r="FZG753" s="13"/>
      <c r="FZH753" s="13"/>
      <c r="FZI753" s="13"/>
      <c r="FZJ753" s="13"/>
      <c r="FZK753" s="13"/>
      <c r="FZL753" s="13"/>
      <c r="FZM753" s="13"/>
      <c r="FZN753" s="13"/>
      <c r="FZO753" s="13"/>
      <c r="FZP753" s="13"/>
      <c r="FZQ753" s="13"/>
      <c r="FZR753" s="13"/>
      <c r="FZS753" s="13"/>
      <c r="FZT753" s="13"/>
      <c r="FZU753" s="13"/>
      <c r="FZV753" s="13"/>
      <c r="FZW753" s="13"/>
      <c r="FZX753" s="13"/>
      <c r="FZY753" s="13"/>
      <c r="FZZ753" s="13"/>
      <c r="GAA753" s="13"/>
      <c r="GAB753" s="13"/>
      <c r="GAC753" s="13"/>
      <c r="GAD753" s="13"/>
      <c r="GAE753" s="13"/>
      <c r="GAF753" s="13"/>
      <c r="GAG753" s="13"/>
      <c r="GAH753" s="13"/>
      <c r="GAI753" s="13"/>
      <c r="GAJ753" s="13"/>
      <c r="GAK753" s="13"/>
      <c r="GAL753" s="13"/>
      <c r="GAM753" s="13"/>
      <c r="GAN753" s="13"/>
      <c r="GAO753" s="13"/>
      <c r="GAP753" s="13"/>
      <c r="GAQ753" s="13"/>
      <c r="GAR753" s="13"/>
      <c r="GAS753" s="13"/>
      <c r="GAT753" s="13"/>
      <c r="GAU753" s="13"/>
      <c r="GAV753" s="13"/>
      <c r="GAW753" s="13"/>
      <c r="GAX753" s="13"/>
      <c r="GAY753" s="13"/>
      <c r="GAZ753" s="13"/>
      <c r="GBA753" s="13"/>
      <c r="GBB753" s="13"/>
      <c r="GBC753" s="13"/>
      <c r="GBD753" s="13"/>
      <c r="GBE753" s="13"/>
      <c r="GBF753" s="13"/>
      <c r="GBG753" s="13"/>
      <c r="GBH753" s="13"/>
      <c r="GBI753" s="13"/>
      <c r="GBJ753" s="13"/>
      <c r="GBK753" s="13"/>
      <c r="GBL753" s="13"/>
      <c r="GBM753" s="13"/>
      <c r="GBN753" s="13"/>
      <c r="GBO753" s="13"/>
      <c r="GBP753" s="13"/>
      <c r="GBQ753" s="13"/>
      <c r="GBR753" s="13"/>
      <c r="GBS753" s="13"/>
      <c r="GBT753" s="13"/>
      <c r="GBU753" s="13"/>
      <c r="GBV753" s="13"/>
      <c r="GBW753" s="13"/>
      <c r="GBX753" s="13"/>
      <c r="GBY753" s="13"/>
      <c r="GBZ753" s="13"/>
      <c r="GCA753" s="13"/>
      <c r="GCB753" s="13"/>
      <c r="GCC753" s="13"/>
      <c r="GCD753" s="13"/>
      <c r="GCE753" s="13"/>
      <c r="GCF753" s="13"/>
      <c r="GCG753" s="13"/>
      <c r="GCH753" s="13"/>
      <c r="GCI753" s="13"/>
      <c r="GCJ753" s="13"/>
      <c r="GCK753" s="13"/>
      <c r="GCL753" s="13"/>
      <c r="GCM753" s="13"/>
      <c r="GCN753" s="13"/>
      <c r="GCO753" s="13"/>
      <c r="GCP753" s="13"/>
      <c r="GCQ753" s="13"/>
      <c r="GCR753" s="13"/>
      <c r="GCS753" s="13"/>
      <c r="GCT753" s="13"/>
      <c r="GCU753" s="13"/>
      <c r="GCV753" s="13"/>
      <c r="GCW753" s="13"/>
      <c r="GCX753" s="13"/>
      <c r="GCY753" s="13"/>
      <c r="GCZ753" s="13"/>
      <c r="GDA753" s="13"/>
      <c r="GDB753" s="13"/>
      <c r="GDC753" s="13"/>
      <c r="GDD753" s="13"/>
      <c r="GDE753" s="13"/>
      <c r="GDF753" s="13"/>
      <c r="GDG753" s="13"/>
      <c r="GDH753" s="13"/>
      <c r="GDI753" s="13"/>
      <c r="GDJ753" s="13"/>
      <c r="GDK753" s="13"/>
      <c r="GDL753" s="13"/>
      <c r="GDM753" s="13"/>
      <c r="GDN753" s="13"/>
      <c r="GDO753" s="13"/>
      <c r="GDP753" s="13"/>
      <c r="GDQ753" s="13"/>
      <c r="GDR753" s="13"/>
      <c r="GDS753" s="13"/>
      <c r="GDT753" s="13"/>
      <c r="GDU753" s="13"/>
      <c r="GDV753" s="13"/>
      <c r="GDW753" s="13"/>
      <c r="GDX753" s="13"/>
    </row>
    <row r="754" spans="1:4860" s="14" customFormat="1" x14ac:dyDescent="0.25">
      <c r="A754" s="90">
        <v>749</v>
      </c>
      <c r="B754" s="28" t="s">
        <v>622</v>
      </c>
      <c r="C754" s="104" t="s">
        <v>943</v>
      </c>
      <c r="D754" s="28" t="s">
        <v>369</v>
      </c>
      <c r="E754" s="28" t="s">
        <v>37</v>
      </c>
      <c r="F754" s="29" t="s">
        <v>950</v>
      </c>
      <c r="G754" s="30">
        <v>25000</v>
      </c>
      <c r="H754" s="31">
        <v>0</v>
      </c>
      <c r="I754" s="32">
        <v>25</v>
      </c>
      <c r="J754" s="53">
        <v>717.5</v>
      </c>
      <c r="K754" s="54">
        <f t="shared" si="113"/>
        <v>1774.9999999999998</v>
      </c>
      <c r="L754" s="54">
        <f t="shared" si="112"/>
        <v>275</v>
      </c>
      <c r="M754" s="53">
        <v>760</v>
      </c>
      <c r="N754" s="32">
        <f t="shared" si="111"/>
        <v>1772.5000000000002</v>
      </c>
      <c r="O754" s="32"/>
      <c r="P754" s="32">
        <f t="shared" si="114"/>
        <v>1477.5</v>
      </c>
      <c r="Q754" s="32">
        <f t="shared" si="115"/>
        <v>1502.5</v>
      </c>
      <c r="R754" s="32">
        <f t="shared" si="116"/>
        <v>3822.5</v>
      </c>
      <c r="S754" s="32">
        <f t="shared" si="110"/>
        <v>23497.5</v>
      </c>
      <c r="T754" s="86" t="s">
        <v>45</v>
      </c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  <c r="AS754" s="13"/>
      <c r="AT754" s="13"/>
      <c r="AU754" s="13"/>
      <c r="AV754" s="13"/>
      <c r="AW754" s="13"/>
      <c r="AX754" s="13"/>
      <c r="AY754" s="13"/>
      <c r="AZ754" s="13"/>
      <c r="BA754" s="13"/>
      <c r="BB754" s="13"/>
      <c r="BC754" s="13"/>
      <c r="BD754" s="13"/>
      <c r="BE754" s="13"/>
      <c r="BF754" s="13"/>
      <c r="BG754" s="13"/>
      <c r="BH754" s="13"/>
      <c r="BI754" s="13"/>
      <c r="BJ754" s="13"/>
      <c r="BK754" s="13"/>
      <c r="BL754" s="13"/>
      <c r="BM754" s="13"/>
      <c r="BN754" s="13"/>
      <c r="BO754" s="13"/>
      <c r="BP754" s="13"/>
      <c r="BQ754" s="13"/>
      <c r="BR754" s="13"/>
      <c r="BS754" s="13"/>
      <c r="BT754" s="13"/>
      <c r="BU754" s="13"/>
      <c r="BV754" s="13"/>
      <c r="BW754" s="13"/>
      <c r="BX754" s="13"/>
      <c r="BY754" s="13"/>
      <c r="BZ754" s="13"/>
      <c r="CA754" s="13"/>
      <c r="CB754" s="13"/>
      <c r="CC754" s="13"/>
      <c r="CD754" s="13"/>
      <c r="CE754" s="13"/>
      <c r="CF754" s="13"/>
      <c r="CG754" s="13"/>
      <c r="CH754" s="13"/>
      <c r="CI754" s="13"/>
      <c r="CJ754" s="13"/>
      <c r="CK754" s="13"/>
      <c r="CL754" s="13"/>
      <c r="CM754" s="13"/>
      <c r="CN754" s="13"/>
      <c r="CO754" s="13"/>
      <c r="CP754" s="13"/>
      <c r="CQ754" s="13"/>
      <c r="CR754" s="13"/>
      <c r="CS754" s="13"/>
      <c r="CT754" s="13"/>
      <c r="CU754" s="13"/>
      <c r="CV754" s="13"/>
      <c r="CW754" s="13"/>
      <c r="CX754" s="13"/>
      <c r="CY754" s="13"/>
      <c r="CZ754" s="13"/>
      <c r="DA754" s="13"/>
      <c r="DB754" s="13"/>
      <c r="DC754" s="13"/>
      <c r="DD754" s="13"/>
      <c r="DE754" s="13"/>
      <c r="DF754" s="13"/>
      <c r="DG754" s="13"/>
      <c r="DH754" s="13"/>
      <c r="DI754" s="13"/>
      <c r="DJ754" s="13"/>
      <c r="DK754" s="13"/>
      <c r="DL754" s="13"/>
      <c r="DM754" s="13"/>
      <c r="DN754" s="13"/>
      <c r="DO754" s="13"/>
      <c r="DP754" s="13"/>
      <c r="DQ754" s="13"/>
      <c r="DR754" s="13"/>
      <c r="DS754" s="13"/>
      <c r="DT754" s="13"/>
      <c r="DU754" s="13"/>
      <c r="DV754" s="13"/>
      <c r="DW754" s="13"/>
      <c r="DX754" s="13"/>
      <c r="DY754" s="13"/>
      <c r="DZ754" s="13"/>
      <c r="EA754" s="13"/>
      <c r="EB754" s="13"/>
      <c r="EC754" s="13"/>
      <c r="ED754" s="13"/>
      <c r="EE754" s="13"/>
      <c r="EF754" s="13"/>
      <c r="EG754" s="13"/>
      <c r="EH754" s="13"/>
      <c r="EI754" s="13"/>
      <c r="EJ754" s="13"/>
      <c r="EK754" s="13"/>
      <c r="EL754" s="13"/>
      <c r="EM754" s="13"/>
      <c r="EN754" s="13"/>
      <c r="EO754" s="13"/>
      <c r="EP754" s="13"/>
      <c r="EQ754" s="13"/>
      <c r="ER754" s="13"/>
      <c r="ES754" s="13"/>
      <c r="ET754" s="13"/>
      <c r="EU754" s="13"/>
      <c r="EV754" s="13"/>
      <c r="EW754" s="13"/>
      <c r="EX754" s="13"/>
      <c r="EY754" s="13"/>
      <c r="EZ754" s="13"/>
      <c r="FA754" s="13"/>
      <c r="FB754" s="13"/>
      <c r="FC754" s="13"/>
      <c r="FD754" s="13"/>
      <c r="FE754" s="13"/>
      <c r="FF754" s="13"/>
      <c r="FG754" s="13"/>
      <c r="FH754" s="13"/>
      <c r="FI754" s="13"/>
      <c r="FJ754" s="13"/>
      <c r="FK754" s="13"/>
      <c r="FL754" s="13"/>
      <c r="FM754" s="13"/>
      <c r="FN754" s="13"/>
      <c r="FO754" s="13"/>
      <c r="FP754" s="13"/>
      <c r="FQ754" s="13"/>
      <c r="FR754" s="13"/>
      <c r="FS754" s="13"/>
      <c r="FT754" s="13"/>
      <c r="FU754" s="13"/>
      <c r="FV754" s="13"/>
      <c r="FW754" s="13"/>
      <c r="FX754" s="13"/>
      <c r="FY754" s="13"/>
      <c r="FZ754" s="13"/>
      <c r="GA754" s="13"/>
      <c r="GB754" s="13"/>
      <c r="GC754" s="13"/>
      <c r="GD754" s="13"/>
      <c r="GE754" s="13"/>
      <c r="GF754" s="13"/>
      <c r="GG754" s="13"/>
      <c r="GH754" s="13"/>
      <c r="GI754" s="13"/>
      <c r="GJ754" s="13"/>
      <c r="GK754" s="13"/>
      <c r="GL754" s="13"/>
      <c r="GM754" s="13"/>
      <c r="GN754" s="13"/>
      <c r="GO754" s="13"/>
      <c r="GP754" s="13"/>
      <c r="GQ754" s="13"/>
      <c r="GR754" s="13"/>
      <c r="GS754" s="13"/>
      <c r="GT754" s="13"/>
      <c r="GU754" s="13"/>
      <c r="GV754" s="13"/>
      <c r="GW754" s="13"/>
      <c r="GX754" s="13"/>
      <c r="GY754" s="13"/>
      <c r="GZ754" s="13"/>
      <c r="HA754" s="13"/>
      <c r="HB754" s="13"/>
      <c r="HC754" s="13"/>
      <c r="HD754" s="13"/>
      <c r="HE754" s="13"/>
      <c r="HF754" s="13"/>
      <c r="HG754" s="13"/>
      <c r="HH754" s="13"/>
      <c r="HI754" s="13"/>
      <c r="HJ754" s="13"/>
      <c r="HK754" s="13"/>
      <c r="HL754" s="13"/>
      <c r="HM754" s="13"/>
      <c r="HN754" s="13"/>
      <c r="HO754" s="13"/>
      <c r="HP754" s="13"/>
      <c r="HQ754" s="13"/>
      <c r="HR754" s="13"/>
      <c r="HS754" s="13"/>
      <c r="HT754" s="13"/>
      <c r="HU754" s="13"/>
      <c r="HV754" s="13"/>
      <c r="HW754" s="13"/>
      <c r="HX754" s="13"/>
      <c r="HY754" s="13"/>
      <c r="HZ754" s="13"/>
      <c r="IA754" s="13"/>
      <c r="IB754" s="13"/>
      <c r="IC754" s="13"/>
      <c r="ID754" s="13"/>
      <c r="IE754" s="13"/>
      <c r="IF754" s="13"/>
      <c r="IG754" s="13"/>
      <c r="IH754" s="13"/>
      <c r="II754" s="13"/>
      <c r="IJ754" s="13"/>
      <c r="IK754" s="13"/>
      <c r="IL754" s="13"/>
      <c r="IM754" s="13"/>
      <c r="IN754" s="13"/>
      <c r="IO754" s="13"/>
      <c r="IP754" s="13"/>
      <c r="IQ754" s="13"/>
      <c r="IR754" s="13"/>
      <c r="IS754" s="13"/>
      <c r="IT754" s="13"/>
      <c r="IU754" s="13"/>
      <c r="IV754" s="13"/>
      <c r="IW754" s="13"/>
      <c r="IX754" s="13"/>
      <c r="IY754" s="13"/>
      <c r="IZ754" s="13"/>
      <c r="JA754" s="13"/>
      <c r="JB754" s="13"/>
      <c r="JC754" s="13"/>
      <c r="JD754" s="13"/>
      <c r="JE754" s="13"/>
      <c r="JF754" s="13"/>
      <c r="JG754" s="13"/>
      <c r="JH754" s="13"/>
      <c r="JI754" s="13"/>
      <c r="JJ754" s="13"/>
      <c r="JK754" s="13"/>
      <c r="JL754" s="13"/>
      <c r="JM754" s="13"/>
      <c r="JN754" s="13"/>
      <c r="JO754" s="13"/>
      <c r="JP754" s="13"/>
      <c r="JQ754" s="13"/>
      <c r="JR754" s="13"/>
      <c r="JS754" s="13"/>
      <c r="JT754" s="13"/>
      <c r="JU754" s="13"/>
      <c r="JV754" s="13"/>
      <c r="JW754" s="13"/>
      <c r="JX754" s="13"/>
      <c r="JY754" s="13"/>
      <c r="JZ754" s="13"/>
      <c r="KA754" s="13"/>
      <c r="KB754" s="13"/>
      <c r="KC754" s="13"/>
      <c r="KD754" s="13"/>
      <c r="KE754" s="13"/>
      <c r="KF754" s="13"/>
      <c r="KG754" s="13"/>
      <c r="KH754" s="13"/>
      <c r="KI754" s="13"/>
      <c r="KJ754" s="13"/>
      <c r="KK754" s="13"/>
      <c r="KL754" s="13"/>
      <c r="KM754" s="13"/>
      <c r="KN754" s="13"/>
      <c r="KO754" s="13"/>
      <c r="KP754" s="13"/>
      <c r="KQ754" s="13"/>
      <c r="KR754" s="13"/>
      <c r="KS754" s="13"/>
      <c r="KT754" s="13"/>
      <c r="KU754" s="13"/>
      <c r="KV754" s="13"/>
      <c r="KW754" s="13"/>
      <c r="KX754" s="13"/>
      <c r="KY754" s="13"/>
      <c r="KZ754" s="13"/>
      <c r="LA754" s="13"/>
      <c r="LB754" s="13"/>
      <c r="LC754" s="13"/>
      <c r="LD754" s="13"/>
      <c r="LE754" s="13"/>
      <c r="LF754" s="13"/>
      <c r="LG754" s="13"/>
      <c r="LH754" s="13"/>
      <c r="LI754" s="13"/>
      <c r="LJ754" s="13"/>
      <c r="LK754" s="13"/>
      <c r="LL754" s="13"/>
      <c r="LM754" s="13"/>
      <c r="LN754" s="13"/>
      <c r="LO754" s="13"/>
      <c r="LP754" s="13"/>
      <c r="LQ754" s="13"/>
      <c r="LR754" s="13"/>
      <c r="LS754" s="13"/>
      <c r="LT754" s="13"/>
      <c r="LU754" s="13"/>
      <c r="LV754" s="13"/>
      <c r="LW754" s="13"/>
      <c r="LX754" s="13"/>
      <c r="LY754" s="13"/>
      <c r="LZ754" s="13"/>
      <c r="MA754" s="13"/>
      <c r="MB754" s="13"/>
      <c r="MC754" s="13"/>
      <c r="MD754" s="13"/>
      <c r="ME754" s="13"/>
      <c r="MF754" s="13"/>
      <c r="MG754" s="13"/>
      <c r="MH754" s="13"/>
      <c r="MI754" s="13"/>
      <c r="MJ754" s="13"/>
      <c r="MK754" s="13"/>
      <c r="ML754" s="13"/>
      <c r="MM754" s="13"/>
      <c r="MN754" s="13"/>
      <c r="MO754" s="13"/>
      <c r="MP754" s="13"/>
      <c r="MQ754" s="13"/>
      <c r="MR754" s="13"/>
      <c r="MS754" s="13"/>
      <c r="MT754" s="13"/>
      <c r="MU754" s="13"/>
      <c r="MV754" s="13"/>
      <c r="MW754" s="13"/>
      <c r="MX754" s="13"/>
      <c r="MY754" s="13"/>
      <c r="MZ754" s="13"/>
      <c r="NA754" s="13"/>
      <c r="NB754" s="13"/>
      <c r="NC754" s="13"/>
      <c r="ND754" s="13"/>
      <c r="NE754" s="13"/>
      <c r="NF754" s="13"/>
      <c r="NG754" s="13"/>
      <c r="NH754" s="13"/>
      <c r="NI754" s="13"/>
      <c r="NJ754" s="13"/>
      <c r="NK754" s="13"/>
      <c r="NL754" s="13"/>
      <c r="NM754" s="13"/>
      <c r="NN754" s="13"/>
      <c r="NO754" s="13"/>
      <c r="NP754" s="13"/>
      <c r="NQ754" s="13"/>
      <c r="NR754" s="13"/>
      <c r="NS754" s="13"/>
      <c r="NT754" s="13"/>
      <c r="NU754" s="13"/>
      <c r="NV754" s="13"/>
      <c r="NW754" s="13"/>
      <c r="NX754" s="13"/>
      <c r="NY754" s="13"/>
      <c r="NZ754" s="13"/>
      <c r="OA754" s="13"/>
      <c r="OB754" s="13"/>
      <c r="OC754" s="13"/>
      <c r="OD754" s="13"/>
      <c r="OE754" s="13"/>
      <c r="OF754" s="13"/>
      <c r="OG754" s="13"/>
      <c r="OH754" s="13"/>
      <c r="OI754" s="13"/>
      <c r="OJ754" s="13"/>
      <c r="OK754" s="13"/>
      <c r="OL754" s="13"/>
      <c r="OM754" s="13"/>
      <c r="ON754" s="13"/>
      <c r="OO754" s="13"/>
      <c r="OP754" s="13"/>
      <c r="OQ754" s="13"/>
      <c r="OR754" s="13"/>
      <c r="OS754" s="13"/>
      <c r="OT754" s="13"/>
      <c r="OU754" s="13"/>
      <c r="OV754" s="13"/>
      <c r="OW754" s="13"/>
      <c r="OX754" s="13"/>
      <c r="OY754" s="13"/>
      <c r="OZ754" s="13"/>
      <c r="PA754" s="13"/>
      <c r="PB754" s="13"/>
      <c r="PC754" s="13"/>
      <c r="PD754" s="13"/>
      <c r="PE754" s="13"/>
      <c r="PF754" s="13"/>
      <c r="PG754" s="13"/>
      <c r="PH754" s="13"/>
      <c r="PI754" s="13"/>
      <c r="PJ754" s="13"/>
      <c r="PK754" s="13"/>
      <c r="PL754" s="13"/>
      <c r="PM754" s="13"/>
      <c r="PN754" s="13"/>
      <c r="PO754" s="13"/>
      <c r="PP754" s="13"/>
      <c r="PQ754" s="13"/>
      <c r="PR754" s="13"/>
      <c r="PS754" s="13"/>
      <c r="PT754" s="13"/>
      <c r="PU754" s="13"/>
      <c r="PV754" s="13"/>
      <c r="PW754" s="13"/>
      <c r="PX754" s="13"/>
      <c r="PY754" s="13"/>
      <c r="PZ754" s="13"/>
      <c r="QA754" s="13"/>
      <c r="QB754" s="13"/>
      <c r="QC754" s="13"/>
      <c r="QD754" s="13"/>
      <c r="QE754" s="13"/>
      <c r="QF754" s="13"/>
      <c r="QG754" s="13"/>
      <c r="QH754" s="13"/>
      <c r="QI754" s="13"/>
      <c r="QJ754" s="13"/>
      <c r="QK754" s="13"/>
      <c r="QL754" s="13"/>
      <c r="QM754" s="13"/>
      <c r="QN754" s="13"/>
      <c r="QO754" s="13"/>
      <c r="QP754" s="13"/>
      <c r="QQ754" s="13"/>
      <c r="QR754" s="13"/>
      <c r="QS754" s="13"/>
      <c r="QT754" s="13"/>
      <c r="QU754" s="13"/>
      <c r="QV754" s="13"/>
      <c r="QW754" s="13"/>
      <c r="QX754" s="13"/>
      <c r="QY754" s="13"/>
      <c r="QZ754" s="13"/>
      <c r="RA754" s="13"/>
      <c r="RB754" s="13"/>
      <c r="RC754" s="13"/>
      <c r="RD754" s="13"/>
      <c r="RE754" s="13"/>
      <c r="RF754" s="13"/>
      <c r="RG754" s="13"/>
      <c r="RH754" s="13"/>
      <c r="RI754" s="13"/>
      <c r="RJ754" s="13"/>
      <c r="RK754" s="13"/>
      <c r="RL754" s="13"/>
      <c r="RM754" s="13"/>
      <c r="RN754" s="13"/>
      <c r="RO754" s="13"/>
      <c r="RP754" s="13"/>
      <c r="RQ754" s="13"/>
      <c r="RR754" s="13"/>
      <c r="RS754" s="13"/>
      <c r="RT754" s="13"/>
      <c r="RU754" s="13"/>
      <c r="RV754" s="13"/>
      <c r="RW754" s="13"/>
      <c r="RX754" s="13"/>
      <c r="RY754" s="13"/>
      <c r="RZ754" s="13"/>
      <c r="SA754" s="13"/>
      <c r="SB754" s="13"/>
      <c r="SC754" s="13"/>
      <c r="SD754" s="13"/>
      <c r="SE754" s="13"/>
      <c r="SF754" s="13"/>
      <c r="SG754" s="13"/>
      <c r="SH754" s="13"/>
      <c r="SI754" s="13"/>
      <c r="SJ754" s="13"/>
      <c r="SK754" s="13"/>
      <c r="SL754" s="13"/>
      <c r="SM754" s="13"/>
      <c r="SN754" s="13"/>
      <c r="SO754" s="13"/>
      <c r="SP754" s="13"/>
      <c r="SQ754" s="13"/>
      <c r="SR754" s="13"/>
      <c r="SS754" s="13"/>
      <c r="ST754" s="13"/>
      <c r="SU754" s="13"/>
      <c r="SV754" s="13"/>
      <c r="SW754" s="13"/>
      <c r="SX754" s="13"/>
      <c r="SY754" s="13"/>
      <c r="SZ754" s="13"/>
      <c r="TA754" s="13"/>
      <c r="TB754" s="13"/>
      <c r="TC754" s="13"/>
      <c r="TD754" s="13"/>
      <c r="TE754" s="13"/>
      <c r="TF754" s="13"/>
      <c r="TG754" s="13"/>
      <c r="TH754" s="13"/>
      <c r="TI754" s="13"/>
      <c r="TJ754" s="13"/>
      <c r="TK754" s="13"/>
      <c r="TL754" s="13"/>
      <c r="TM754" s="13"/>
      <c r="TN754" s="13"/>
      <c r="TO754" s="13"/>
      <c r="TP754" s="13"/>
      <c r="TQ754" s="13"/>
      <c r="TR754" s="13"/>
      <c r="TS754" s="13"/>
      <c r="TT754" s="13"/>
      <c r="TU754" s="13"/>
      <c r="TV754" s="13"/>
      <c r="TW754" s="13"/>
      <c r="TX754" s="13"/>
      <c r="TY754" s="13"/>
      <c r="TZ754" s="13"/>
      <c r="UA754" s="13"/>
      <c r="UB754" s="13"/>
      <c r="UC754" s="13"/>
      <c r="UD754" s="13"/>
      <c r="UE754" s="13"/>
      <c r="UF754" s="13"/>
      <c r="UG754" s="13"/>
      <c r="UH754" s="13"/>
      <c r="UI754" s="13"/>
      <c r="UJ754" s="13"/>
      <c r="UK754" s="13"/>
      <c r="UL754" s="13"/>
      <c r="UM754" s="13"/>
      <c r="UN754" s="13"/>
      <c r="UO754" s="13"/>
      <c r="UP754" s="13"/>
      <c r="UQ754" s="13"/>
      <c r="UR754" s="13"/>
      <c r="US754" s="13"/>
      <c r="UT754" s="13"/>
      <c r="UU754" s="13"/>
      <c r="UV754" s="13"/>
      <c r="UW754" s="13"/>
      <c r="UX754" s="13"/>
      <c r="UY754" s="13"/>
      <c r="UZ754" s="13"/>
      <c r="VA754" s="13"/>
      <c r="VB754" s="13"/>
      <c r="VC754" s="13"/>
      <c r="VD754" s="13"/>
      <c r="VE754" s="13"/>
      <c r="VF754" s="13"/>
      <c r="VG754" s="13"/>
      <c r="VH754" s="13"/>
      <c r="VI754" s="13"/>
      <c r="VJ754" s="13"/>
      <c r="VK754" s="13"/>
      <c r="VL754" s="13"/>
      <c r="VM754" s="13"/>
      <c r="VN754" s="13"/>
      <c r="VO754" s="13"/>
      <c r="VP754" s="13"/>
      <c r="VQ754" s="13"/>
      <c r="VR754" s="13"/>
      <c r="VS754" s="13"/>
      <c r="VT754" s="13"/>
      <c r="VU754" s="13"/>
      <c r="VV754" s="13"/>
      <c r="VW754" s="13"/>
      <c r="VX754" s="13"/>
      <c r="VY754" s="13"/>
      <c r="VZ754" s="13"/>
      <c r="WA754" s="13"/>
      <c r="WB754" s="13"/>
      <c r="WC754" s="13"/>
      <c r="WD754" s="13"/>
      <c r="WE754" s="13"/>
      <c r="WF754" s="13"/>
      <c r="WG754" s="13"/>
      <c r="WH754" s="13"/>
      <c r="WI754" s="13"/>
      <c r="WJ754" s="13"/>
      <c r="WK754" s="13"/>
      <c r="WL754" s="13"/>
      <c r="WM754" s="13"/>
      <c r="WN754" s="13"/>
      <c r="WO754" s="13"/>
      <c r="WP754" s="13"/>
      <c r="WQ754" s="13"/>
      <c r="WR754" s="13"/>
      <c r="WS754" s="13"/>
      <c r="WT754" s="13"/>
      <c r="WU754" s="13"/>
      <c r="WV754" s="13"/>
      <c r="WW754" s="13"/>
      <c r="WX754" s="13"/>
      <c r="WY754" s="13"/>
      <c r="WZ754" s="13"/>
      <c r="XA754" s="13"/>
      <c r="XB754" s="13"/>
      <c r="XC754" s="13"/>
      <c r="XD754" s="13"/>
      <c r="XE754" s="13"/>
      <c r="XF754" s="13"/>
      <c r="XG754" s="13"/>
      <c r="XH754" s="13"/>
      <c r="XI754" s="13"/>
      <c r="XJ754" s="13"/>
      <c r="XK754" s="13"/>
      <c r="XL754" s="13"/>
      <c r="XM754" s="13"/>
      <c r="XN754" s="13"/>
      <c r="XO754" s="13"/>
      <c r="XP754" s="13"/>
      <c r="XQ754" s="13"/>
      <c r="XR754" s="13"/>
      <c r="XS754" s="13"/>
      <c r="XT754" s="13"/>
      <c r="XU754" s="13"/>
      <c r="XV754" s="13"/>
      <c r="XW754" s="13"/>
      <c r="XX754" s="13"/>
      <c r="XY754" s="13"/>
      <c r="XZ754" s="13"/>
      <c r="YA754" s="13"/>
      <c r="YB754" s="13"/>
      <c r="YC754" s="13"/>
      <c r="YD754" s="13"/>
      <c r="YE754" s="13"/>
      <c r="YF754" s="13"/>
      <c r="YG754" s="13"/>
      <c r="YH754" s="13"/>
      <c r="YI754" s="13"/>
      <c r="YJ754" s="13"/>
      <c r="YK754" s="13"/>
      <c r="YL754" s="13"/>
      <c r="YM754" s="13"/>
      <c r="YN754" s="13"/>
      <c r="YO754" s="13"/>
      <c r="YP754" s="13"/>
      <c r="YQ754" s="13"/>
      <c r="YR754" s="13"/>
      <c r="YS754" s="13"/>
      <c r="YT754" s="13"/>
      <c r="YU754" s="13"/>
      <c r="YV754" s="13"/>
      <c r="YW754" s="13"/>
      <c r="YX754" s="13"/>
      <c r="YY754" s="13"/>
      <c r="YZ754" s="13"/>
      <c r="ZA754" s="13"/>
      <c r="ZB754" s="13"/>
      <c r="ZC754" s="13"/>
      <c r="ZD754" s="13"/>
      <c r="ZE754" s="13"/>
      <c r="ZF754" s="13"/>
      <c r="ZG754" s="13"/>
      <c r="ZH754" s="13"/>
      <c r="ZI754" s="13"/>
      <c r="ZJ754" s="13"/>
      <c r="ZK754" s="13"/>
      <c r="ZL754" s="13"/>
      <c r="ZM754" s="13"/>
      <c r="ZN754" s="13"/>
      <c r="ZO754" s="13"/>
      <c r="ZP754" s="13"/>
      <c r="ZQ754" s="13"/>
      <c r="ZR754" s="13"/>
      <c r="ZS754" s="13"/>
      <c r="ZT754" s="13"/>
      <c r="ZU754" s="13"/>
      <c r="ZV754" s="13"/>
      <c r="ZW754" s="13"/>
      <c r="ZX754" s="13"/>
      <c r="ZY754" s="13"/>
      <c r="ZZ754" s="13"/>
      <c r="AAA754" s="13"/>
      <c r="AAB754" s="13"/>
      <c r="AAC754" s="13"/>
      <c r="AAD754" s="13"/>
      <c r="AAE754" s="13"/>
      <c r="AAF754" s="13"/>
      <c r="AAG754" s="13"/>
      <c r="AAH754" s="13"/>
      <c r="AAI754" s="13"/>
      <c r="AAJ754" s="13"/>
      <c r="AAK754" s="13"/>
      <c r="AAL754" s="13"/>
      <c r="AAM754" s="13"/>
      <c r="AAN754" s="13"/>
      <c r="AAO754" s="13"/>
      <c r="AAP754" s="13"/>
      <c r="AAQ754" s="13"/>
      <c r="AAR754" s="13"/>
      <c r="AAS754" s="13"/>
      <c r="AAT754" s="13"/>
      <c r="AAU754" s="13"/>
      <c r="AAV754" s="13"/>
      <c r="AAW754" s="13"/>
      <c r="AAX754" s="13"/>
      <c r="AAY754" s="13"/>
      <c r="AAZ754" s="13"/>
      <c r="ABA754" s="13"/>
      <c r="ABB754" s="13"/>
      <c r="ABC754" s="13"/>
      <c r="ABD754" s="13"/>
      <c r="ABE754" s="13"/>
      <c r="ABF754" s="13"/>
      <c r="ABG754" s="13"/>
      <c r="ABH754" s="13"/>
      <c r="ABI754" s="13"/>
      <c r="ABJ754" s="13"/>
      <c r="ABK754" s="13"/>
      <c r="ABL754" s="13"/>
      <c r="ABM754" s="13"/>
      <c r="ABN754" s="13"/>
      <c r="ABO754" s="13"/>
      <c r="ABP754" s="13"/>
      <c r="ABQ754" s="13"/>
      <c r="ABR754" s="13"/>
      <c r="ABS754" s="13"/>
      <c r="ABT754" s="13"/>
      <c r="ABU754" s="13"/>
      <c r="ABV754" s="13"/>
      <c r="ABW754" s="13"/>
      <c r="ABX754" s="13"/>
      <c r="ABY754" s="13"/>
      <c r="ABZ754" s="13"/>
      <c r="ACA754" s="13"/>
      <c r="ACB754" s="13"/>
      <c r="ACC754" s="13"/>
      <c r="ACD754" s="13"/>
      <c r="ACE754" s="13"/>
      <c r="ACF754" s="13"/>
      <c r="ACG754" s="13"/>
      <c r="ACH754" s="13"/>
      <c r="ACI754" s="13"/>
      <c r="ACJ754" s="13"/>
      <c r="ACK754" s="13"/>
      <c r="ACL754" s="13"/>
      <c r="ACM754" s="13"/>
      <c r="ACN754" s="13"/>
      <c r="ACO754" s="13"/>
      <c r="ACP754" s="13"/>
      <c r="ACQ754" s="13"/>
      <c r="ACR754" s="13"/>
      <c r="ACS754" s="13"/>
      <c r="ACT754" s="13"/>
      <c r="ACU754" s="13"/>
      <c r="ACV754" s="13"/>
      <c r="ACW754" s="13"/>
      <c r="ACX754" s="13"/>
      <c r="ACY754" s="13"/>
      <c r="ACZ754" s="13"/>
      <c r="ADA754" s="13"/>
      <c r="ADB754" s="13"/>
      <c r="ADC754" s="13"/>
      <c r="ADD754" s="13"/>
      <c r="ADE754" s="13"/>
      <c r="ADF754" s="13"/>
      <c r="ADG754" s="13"/>
      <c r="ADH754" s="13"/>
      <c r="ADI754" s="13"/>
      <c r="ADJ754" s="13"/>
      <c r="ADK754" s="13"/>
      <c r="ADL754" s="13"/>
      <c r="ADM754" s="13"/>
      <c r="ADN754" s="13"/>
      <c r="ADO754" s="13"/>
      <c r="ADP754" s="13"/>
      <c r="ADQ754" s="13"/>
      <c r="ADR754" s="13"/>
      <c r="ADS754" s="13"/>
      <c r="ADT754" s="13"/>
      <c r="ADU754" s="13"/>
      <c r="ADV754" s="13"/>
      <c r="ADW754" s="13"/>
      <c r="ADX754" s="13"/>
      <c r="ADY754" s="13"/>
      <c r="ADZ754" s="13"/>
      <c r="AEA754" s="13"/>
      <c r="AEB754" s="13"/>
      <c r="AEC754" s="13"/>
      <c r="AED754" s="13"/>
      <c r="AEE754" s="13"/>
      <c r="AEF754" s="13"/>
      <c r="AEG754" s="13"/>
      <c r="AEH754" s="13"/>
      <c r="AEI754" s="13"/>
      <c r="AEJ754" s="13"/>
      <c r="AEK754" s="13"/>
      <c r="AEL754" s="13"/>
      <c r="AEM754" s="13"/>
      <c r="AEN754" s="13"/>
      <c r="AEO754" s="13"/>
      <c r="AEP754" s="13"/>
      <c r="AEQ754" s="13"/>
      <c r="AER754" s="13"/>
      <c r="AES754" s="13"/>
      <c r="AET754" s="13"/>
      <c r="AEU754" s="13"/>
      <c r="AEV754" s="13"/>
      <c r="AEW754" s="13"/>
      <c r="AEX754" s="13"/>
      <c r="AEY754" s="13"/>
      <c r="AEZ754" s="13"/>
      <c r="AFA754" s="13"/>
      <c r="AFB754" s="13"/>
      <c r="AFC754" s="13"/>
      <c r="AFD754" s="13"/>
      <c r="AFE754" s="13"/>
      <c r="AFF754" s="13"/>
      <c r="AFG754" s="13"/>
      <c r="AFH754" s="13"/>
      <c r="AFI754" s="13"/>
      <c r="AFJ754" s="13"/>
      <c r="AFK754" s="13"/>
      <c r="AFL754" s="13"/>
      <c r="AFM754" s="13"/>
      <c r="AFN754" s="13"/>
      <c r="AFO754" s="13"/>
      <c r="AFP754" s="13"/>
      <c r="AFQ754" s="13"/>
      <c r="AFR754" s="13"/>
      <c r="AFS754" s="13"/>
      <c r="AFT754" s="13"/>
      <c r="AFU754" s="13"/>
      <c r="AFV754" s="13"/>
      <c r="AFW754" s="13"/>
      <c r="AFX754" s="13"/>
      <c r="AFY754" s="13"/>
      <c r="AFZ754" s="13"/>
      <c r="AGA754" s="13"/>
      <c r="AGB754" s="13"/>
      <c r="AGC754" s="13"/>
      <c r="AGD754" s="13"/>
      <c r="AGE754" s="13"/>
      <c r="AGF754" s="13"/>
      <c r="AGG754" s="13"/>
      <c r="AGH754" s="13"/>
      <c r="AGI754" s="13"/>
      <c r="AGJ754" s="13"/>
      <c r="AGK754" s="13"/>
      <c r="AGL754" s="13"/>
      <c r="AGM754" s="13"/>
      <c r="AGN754" s="13"/>
      <c r="AGO754" s="13"/>
      <c r="AGP754" s="13"/>
      <c r="AGQ754" s="13"/>
      <c r="AGR754" s="13"/>
      <c r="AGS754" s="13"/>
      <c r="AGT754" s="13"/>
      <c r="AGU754" s="13"/>
      <c r="AGV754" s="13"/>
      <c r="AGW754" s="13"/>
      <c r="AGX754" s="13"/>
      <c r="AGY754" s="13"/>
      <c r="AGZ754" s="13"/>
      <c r="AHA754" s="13"/>
      <c r="AHB754" s="13"/>
      <c r="AHC754" s="13"/>
      <c r="AHD754" s="13"/>
      <c r="AHE754" s="13"/>
      <c r="AHF754" s="13"/>
      <c r="AHG754" s="13"/>
      <c r="AHH754" s="13"/>
      <c r="AHI754" s="13"/>
      <c r="AHJ754" s="13"/>
      <c r="AHK754" s="13"/>
      <c r="AHL754" s="13"/>
      <c r="AHM754" s="13"/>
      <c r="AHN754" s="13"/>
      <c r="AHO754" s="13"/>
      <c r="AHP754" s="13"/>
      <c r="AHQ754" s="13"/>
      <c r="AHR754" s="13"/>
      <c r="AHS754" s="13"/>
      <c r="AHT754" s="13"/>
      <c r="AHU754" s="13"/>
      <c r="AHV754" s="13"/>
      <c r="AHW754" s="13"/>
      <c r="AHX754" s="13"/>
      <c r="AHY754" s="13"/>
      <c r="AHZ754" s="13"/>
      <c r="AIA754" s="13"/>
      <c r="AIB754" s="13"/>
      <c r="AIC754" s="13"/>
      <c r="AID754" s="13"/>
      <c r="AIE754" s="13"/>
      <c r="AIF754" s="13"/>
      <c r="AIG754" s="13"/>
      <c r="AIH754" s="13"/>
      <c r="AII754" s="13"/>
      <c r="AIJ754" s="13"/>
      <c r="AIK754" s="13"/>
      <c r="AIL754" s="13"/>
      <c r="AIM754" s="13"/>
      <c r="AIN754" s="13"/>
      <c r="AIO754" s="13"/>
      <c r="AIP754" s="13"/>
      <c r="AIQ754" s="13"/>
      <c r="AIR754" s="13"/>
      <c r="AIS754" s="13"/>
      <c r="AIT754" s="13"/>
      <c r="AIU754" s="13"/>
      <c r="AIV754" s="13"/>
      <c r="AIW754" s="13"/>
      <c r="AIX754" s="13"/>
      <c r="AIY754" s="13"/>
      <c r="AIZ754" s="13"/>
      <c r="AJA754" s="13"/>
      <c r="AJB754" s="13"/>
      <c r="AJC754" s="13"/>
      <c r="AJD754" s="13"/>
      <c r="AJE754" s="13"/>
      <c r="AJF754" s="13"/>
      <c r="AJG754" s="13"/>
      <c r="AJH754" s="13"/>
      <c r="AJI754" s="13"/>
      <c r="AJJ754" s="13"/>
      <c r="AJK754" s="13"/>
      <c r="AJL754" s="13"/>
      <c r="AJM754" s="13"/>
      <c r="AJN754" s="13"/>
      <c r="AJO754" s="13"/>
      <c r="AJP754" s="13"/>
      <c r="AJQ754" s="13"/>
      <c r="AJR754" s="13"/>
      <c r="AJS754" s="13"/>
      <c r="AJT754" s="13"/>
      <c r="AJU754" s="13"/>
      <c r="AJV754" s="13"/>
      <c r="AJW754" s="13"/>
      <c r="AJX754" s="13"/>
      <c r="AJY754" s="13"/>
      <c r="AJZ754" s="13"/>
      <c r="AKA754" s="13"/>
      <c r="AKB754" s="13"/>
      <c r="AKC754" s="13"/>
      <c r="AKD754" s="13"/>
      <c r="AKE754" s="13"/>
      <c r="AKF754" s="13"/>
      <c r="AKG754" s="13"/>
      <c r="AKH754" s="13"/>
      <c r="AKI754" s="13"/>
      <c r="AKJ754" s="13"/>
      <c r="AKK754" s="13"/>
      <c r="AKL754" s="13"/>
      <c r="AKM754" s="13"/>
      <c r="AKN754" s="13"/>
      <c r="AKO754" s="13"/>
      <c r="AKP754" s="13"/>
      <c r="AKQ754" s="13"/>
      <c r="AKR754" s="13"/>
      <c r="AKS754" s="13"/>
      <c r="AKT754" s="13"/>
      <c r="AKU754" s="13"/>
      <c r="AKV754" s="13"/>
      <c r="AKW754" s="13"/>
      <c r="AKX754" s="13"/>
      <c r="AKY754" s="13"/>
      <c r="AKZ754" s="13"/>
      <c r="ALA754" s="13"/>
      <c r="ALB754" s="13"/>
      <c r="ALC754" s="13"/>
      <c r="ALD754" s="13"/>
      <c r="ALE754" s="13"/>
      <c r="ALF754" s="13"/>
      <c r="ALG754" s="13"/>
      <c r="ALH754" s="13"/>
      <c r="ALI754" s="13"/>
      <c r="ALJ754" s="13"/>
      <c r="ALK754" s="13"/>
      <c r="ALL754" s="13"/>
      <c r="ALM754" s="13"/>
      <c r="ALN754" s="13"/>
      <c r="ALO754" s="13"/>
      <c r="ALP754" s="13"/>
      <c r="ALQ754" s="13"/>
      <c r="ALR754" s="13"/>
      <c r="ALS754" s="13"/>
      <c r="ALT754" s="13"/>
      <c r="ALU754" s="13"/>
      <c r="ALV754" s="13"/>
      <c r="ALW754" s="13"/>
      <c r="ALX754" s="13"/>
      <c r="ALY754" s="13"/>
      <c r="ALZ754" s="13"/>
      <c r="AMA754" s="13"/>
      <c r="AMB754" s="13"/>
      <c r="AMC754" s="13"/>
      <c r="AMD754" s="13"/>
      <c r="AME754" s="13"/>
      <c r="AMF754" s="13"/>
      <c r="AMG754" s="13"/>
      <c r="AMH754" s="13"/>
      <c r="AMI754" s="13"/>
      <c r="AMJ754" s="13"/>
      <c r="AMK754" s="13"/>
      <c r="AML754" s="13"/>
      <c r="AMM754" s="13"/>
      <c r="AMN754" s="13"/>
      <c r="AMO754" s="13"/>
      <c r="AMP754" s="13"/>
      <c r="AMQ754" s="13"/>
      <c r="AMR754" s="13"/>
      <c r="AMS754" s="13"/>
      <c r="AMT754" s="13"/>
      <c r="AMU754" s="13"/>
      <c r="AMV754" s="13"/>
      <c r="AMW754" s="13"/>
      <c r="AMX754" s="13"/>
      <c r="AMY754" s="13"/>
      <c r="AMZ754" s="13"/>
      <c r="ANA754" s="13"/>
      <c r="ANB754" s="13"/>
      <c r="ANC754" s="13"/>
      <c r="AND754" s="13"/>
      <c r="ANE754" s="13"/>
      <c r="ANF754" s="13"/>
      <c r="ANG754" s="13"/>
      <c r="ANH754" s="13"/>
      <c r="ANI754" s="13"/>
      <c r="ANJ754" s="13"/>
      <c r="ANK754" s="13"/>
      <c r="ANL754" s="13"/>
      <c r="ANM754" s="13"/>
      <c r="ANN754" s="13"/>
      <c r="ANO754" s="13"/>
      <c r="ANP754" s="13"/>
      <c r="ANQ754" s="13"/>
      <c r="ANR754" s="13"/>
      <c r="ANS754" s="13"/>
      <c r="ANT754" s="13"/>
      <c r="ANU754" s="13"/>
      <c r="ANV754" s="13"/>
      <c r="ANW754" s="13"/>
      <c r="ANX754" s="13"/>
      <c r="ANY754" s="13"/>
      <c r="ANZ754" s="13"/>
      <c r="AOA754" s="13"/>
      <c r="AOB754" s="13"/>
      <c r="AOC754" s="13"/>
      <c r="AOD754" s="13"/>
      <c r="AOE754" s="13"/>
      <c r="AOF754" s="13"/>
      <c r="AOG754" s="13"/>
      <c r="AOH754" s="13"/>
      <c r="AOI754" s="13"/>
      <c r="AOJ754" s="13"/>
      <c r="AOK754" s="13"/>
      <c r="AOL754" s="13"/>
      <c r="AOM754" s="13"/>
      <c r="AON754" s="13"/>
      <c r="AOO754" s="13"/>
      <c r="AOP754" s="13"/>
      <c r="AOQ754" s="13"/>
      <c r="AOR754" s="13"/>
      <c r="AOS754" s="13"/>
      <c r="AOT754" s="13"/>
      <c r="AOU754" s="13"/>
      <c r="AOV754" s="13"/>
      <c r="AOW754" s="13"/>
      <c r="AOX754" s="13"/>
      <c r="AOY754" s="13"/>
      <c r="AOZ754" s="13"/>
      <c r="APA754" s="13"/>
      <c r="APB754" s="13"/>
      <c r="APC754" s="13"/>
      <c r="APD754" s="13"/>
      <c r="APE754" s="13"/>
      <c r="APF754" s="13"/>
      <c r="APG754" s="13"/>
      <c r="APH754" s="13"/>
      <c r="API754" s="13"/>
      <c r="APJ754" s="13"/>
      <c r="APK754" s="13"/>
      <c r="APL754" s="13"/>
      <c r="APM754" s="13"/>
      <c r="APN754" s="13"/>
      <c r="APO754" s="13"/>
      <c r="APP754" s="13"/>
      <c r="APQ754" s="13"/>
      <c r="APR754" s="13"/>
      <c r="APS754" s="13"/>
      <c r="APT754" s="13"/>
      <c r="APU754" s="13"/>
      <c r="APV754" s="13"/>
      <c r="APW754" s="13"/>
      <c r="APX754" s="13"/>
      <c r="APY754" s="13"/>
      <c r="APZ754" s="13"/>
      <c r="AQA754" s="13"/>
      <c r="AQB754" s="13"/>
      <c r="AQC754" s="13"/>
      <c r="AQD754" s="13"/>
      <c r="AQE754" s="13"/>
      <c r="AQF754" s="13"/>
      <c r="AQG754" s="13"/>
      <c r="AQH754" s="13"/>
      <c r="AQI754" s="13"/>
      <c r="AQJ754" s="13"/>
      <c r="AQK754" s="13"/>
      <c r="AQL754" s="13"/>
      <c r="AQM754" s="13"/>
      <c r="AQN754" s="13"/>
      <c r="AQO754" s="13"/>
      <c r="AQP754" s="13"/>
      <c r="AQQ754" s="13"/>
      <c r="AQR754" s="13"/>
      <c r="AQS754" s="13"/>
      <c r="AQT754" s="13"/>
      <c r="AQU754" s="13"/>
      <c r="AQV754" s="13"/>
      <c r="AQW754" s="13"/>
      <c r="AQX754" s="13"/>
      <c r="AQY754" s="13"/>
      <c r="AQZ754" s="13"/>
      <c r="ARA754" s="13"/>
      <c r="ARB754" s="13"/>
      <c r="ARC754" s="13"/>
      <c r="ARD754" s="13"/>
      <c r="ARE754" s="13"/>
      <c r="ARF754" s="13"/>
      <c r="ARG754" s="13"/>
      <c r="ARH754" s="13"/>
      <c r="ARI754" s="13"/>
      <c r="ARJ754" s="13"/>
      <c r="ARK754" s="13"/>
      <c r="ARL754" s="13"/>
      <c r="ARM754" s="13"/>
      <c r="ARN754" s="13"/>
      <c r="ARO754" s="13"/>
      <c r="ARP754" s="13"/>
      <c r="ARQ754" s="13"/>
      <c r="ARR754" s="13"/>
      <c r="ARS754" s="13"/>
      <c r="ART754" s="13"/>
      <c r="ARU754" s="13"/>
      <c r="ARV754" s="13"/>
      <c r="ARW754" s="13"/>
      <c r="ARX754" s="13"/>
      <c r="ARY754" s="13"/>
      <c r="ARZ754" s="13"/>
      <c r="ASA754" s="13"/>
      <c r="ASB754" s="13"/>
      <c r="ASC754" s="13"/>
      <c r="ASD754" s="13"/>
      <c r="ASE754" s="13"/>
      <c r="ASF754" s="13"/>
      <c r="ASG754" s="13"/>
      <c r="ASH754" s="13"/>
      <c r="ASI754" s="13"/>
      <c r="ASJ754" s="13"/>
      <c r="ASK754" s="13"/>
      <c r="ASL754" s="13"/>
      <c r="ASM754" s="13"/>
      <c r="ASN754" s="13"/>
      <c r="ASO754" s="13"/>
      <c r="ASP754" s="13"/>
      <c r="ASQ754" s="13"/>
      <c r="ASR754" s="13"/>
      <c r="ASS754" s="13"/>
      <c r="AST754" s="13"/>
      <c r="ASU754" s="13"/>
      <c r="ASV754" s="13"/>
      <c r="ASW754" s="13"/>
      <c r="ASX754" s="13"/>
      <c r="ASY754" s="13"/>
      <c r="ASZ754" s="13"/>
      <c r="ATA754" s="13"/>
      <c r="ATB754" s="13"/>
      <c r="ATC754" s="13"/>
      <c r="ATD754" s="13"/>
      <c r="ATE754" s="13"/>
      <c r="ATF754" s="13"/>
      <c r="ATG754" s="13"/>
      <c r="ATH754" s="13"/>
      <c r="ATI754" s="13"/>
      <c r="ATJ754" s="13"/>
      <c r="ATK754" s="13"/>
      <c r="ATL754" s="13"/>
      <c r="ATM754" s="13"/>
      <c r="ATN754" s="13"/>
      <c r="ATO754" s="13"/>
      <c r="ATP754" s="13"/>
      <c r="ATQ754" s="13"/>
      <c r="ATR754" s="13"/>
      <c r="ATS754" s="13"/>
      <c r="ATT754" s="13"/>
      <c r="ATU754" s="13"/>
      <c r="ATV754" s="13"/>
      <c r="ATW754" s="13"/>
      <c r="ATX754" s="13"/>
      <c r="ATY754" s="13"/>
      <c r="ATZ754" s="13"/>
      <c r="AUA754" s="13"/>
      <c r="AUB754" s="13"/>
      <c r="AUC754" s="13"/>
      <c r="AUD754" s="13"/>
      <c r="AUE754" s="13"/>
      <c r="AUF754" s="13"/>
      <c r="AUG754" s="13"/>
      <c r="AUH754" s="13"/>
      <c r="AUI754" s="13"/>
      <c r="AUJ754" s="13"/>
      <c r="AUK754" s="13"/>
      <c r="AUL754" s="13"/>
      <c r="AUM754" s="13"/>
      <c r="AUN754" s="13"/>
      <c r="AUO754" s="13"/>
      <c r="AUP754" s="13"/>
      <c r="AUQ754" s="13"/>
      <c r="AUR754" s="13"/>
      <c r="AUS754" s="13"/>
      <c r="AUT754" s="13"/>
      <c r="AUU754" s="13"/>
      <c r="AUV754" s="13"/>
      <c r="AUW754" s="13"/>
      <c r="AUX754" s="13"/>
      <c r="AUY754" s="13"/>
      <c r="AUZ754" s="13"/>
      <c r="AVA754" s="13"/>
      <c r="AVB754" s="13"/>
      <c r="AVC754" s="13"/>
      <c r="AVD754" s="13"/>
      <c r="AVE754" s="13"/>
      <c r="AVF754" s="13"/>
      <c r="AVG754" s="13"/>
      <c r="AVH754" s="13"/>
      <c r="AVI754" s="13"/>
      <c r="AVJ754" s="13"/>
      <c r="AVK754" s="13"/>
      <c r="AVL754" s="13"/>
      <c r="AVM754" s="13"/>
      <c r="AVN754" s="13"/>
      <c r="AVO754" s="13"/>
      <c r="AVP754" s="13"/>
      <c r="AVQ754" s="13"/>
      <c r="AVR754" s="13"/>
      <c r="AVS754" s="13"/>
      <c r="AVT754" s="13"/>
      <c r="AVU754" s="13"/>
      <c r="AVV754" s="13"/>
      <c r="AVW754" s="13"/>
      <c r="AVX754" s="13"/>
      <c r="AVY754" s="13"/>
      <c r="AVZ754" s="13"/>
      <c r="AWA754" s="13"/>
      <c r="AWB754" s="13"/>
      <c r="AWC754" s="13"/>
      <c r="AWD754" s="13"/>
      <c r="AWE754" s="13"/>
      <c r="AWF754" s="13"/>
      <c r="AWG754" s="13"/>
      <c r="AWH754" s="13"/>
      <c r="AWI754" s="13"/>
      <c r="AWJ754" s="13"/>
      <c r="AWK754" s="13"/>
      <c r="AWL754" s="13"/>
      <c r="AWM754" s="13"/>
      <c r="AWN754" s="13"/>
      <c r="AWO754" s="13"/>
      <c r="AWP754" s="13"/>
      <c r="AWQ754" s="13"/>
      <c r="AWR754" s="13"/>
      <c r="AWS754" s="13"/>
      <c r="AWT754" s="13"/>
      <c r="AWU754" s="13"/>
      <c r="AWV754" s="13"/>
      <c r="AWW754" s="13"/>
      <c r="AWX754" s="13"/>
      <c r="AWY754" s="13"/>
      <c r="AWZ754" s="13"/>
      <c r="AXA754" s="13"/>
      <c r="AXB754" s="13"/>
      <c r="AXC754" s="13"/>
      <c r="AXD754" s="13"/>
      <c r="AXE754" s="13"/>
      <c r="AXF754" s="13"/>
      <c r="AXG754" s="13"/>
      <c r="AXH754" s="13"/>
      <c r="AXI754" s="13"/>
      <c r="AXJ754" s="13"/>
      <c r="AXK754" s="13"/>
      <c r="AXL754" s="13"/>
      <c r="AXM754" s="13"/>
      <c r="AXN754" s="13"/>
      <c r="AXO754" s="13"/>
      <c r="AXP754" s="13"/>
      <c r="AXQ754" s="13"/>
      <c r="AXR754" s="13"/>
      <c r="AXS754" s="13"/>
      <c r="AXT754" s="13"/>
      <c r="AXU754" s="13"/>
      <c r="AXV754" s="13"/>
      <c r="AXW754" s="13"/>
      <c r="AXX754" s="13"/>
      <c r="AXY754" s="13"/>
      <c r="AXZ754" s="13"/>
      <c r="AYA754" s="13"/>
      <c r="AYB754" s="13"/>
      <c r="AYC754" s="13"/>
      <c r="AYD754" s="13"/>
      <c r="AYE754" s="13"/>
      <c r="AYF754" s="13"/>
      <c r="AYG754" s="13"/>
      <c r="AYH754" s="13"/>
      <c r="AYI754" s="13"/>
      <c r="AYJ754" s="13"/>
      <c r="AYK754" s="13"/>
      <c r="AYL754" s="13"/>
      <c r="AYM754" s="13"/>
      <c r="AYN754" s="13"/>
      <c r="AYO754" s="13"/>
      <c r="AYP754" s="13"/>
      <c r="AYQ754" s="13"/>
      <c r="AYR754" s="13"/>
      <c r="AYS754" s="13"/>
      <c r="AYT754" s="13"/>
      <c r="AYU754" s="13"/>
      <c r="AYV754" s="13"/>
      <c r="AYW754" s="13"/>
      <c r="AYX754" s="13"/>
      <c r="AYY754" s="13"/>
      <c r="AYZ754" s="13"/>
      <c r="AZA754" s="13"/>
      <c r="AZB754" s="13"/>
      <c r="AZC754" s="13"/>
      <c r="AZD754" s="13"/>
      <c r="AZE754" s="13"/>
      <c r="AZF754" s="13"/>
      <c r="AZG754" s="13"/>
      <c r="AZH754" s="13"/>
      <c r="AZI754" s="13"/>
      <c r="AZJ754" s="13"/>
      <c r="AZK754" s="13"/>
      <c r="AZL754" s="13"/>
      <c r="AZM754" s="13"/>
      <c r="AZN754" s="13"/>
      <c r="AZO754" s="13"/>
      <c r="AZP754" s="13"/>
      <c r="AZQ754" s="13"/>
      <c r="AZR754" s="13"/>
      <c r="AZS754" s="13"/>
      <c r="AZT754" s="13"/>
      <c r="AZU754" s="13"/>
      <c r="AZV754" s="13"/>
      <c r="AZW754" s="13"/>
      <c r="AZX754" s="13"/>
      <c r="AZY754" s="13"/>
      <c r="AZZ754" s="13"/>
      <c r="BAA754" s="13"/>
      <c r="BAB754" s="13"/>
      <c r="BAC754" s="13"/>
      <c r="BAD754" s="13"/>
      <c r="BAE754" s="13"/>
      <c r="BAF754" s="13"/>
      <c r="BAG754" s="13"/>
      <c r="BAH754" s="13"/>
      <c r="BAI754" s="13"/>
      <c r="BAJ754" s="13"/>
      <c r="BAK754" s="13"/>
      <c r="BAL754" s="13"/>
      <c r="BAM754" s="13"/>
      <c r="BAN754" s="13"/>
      <c r="BAO754" s="13"/>
      <c r="BAP754" s="13"/>
      <c r="BAQ754" s="13"/>
      <c r="BAR754" s="13"/>
      <c r="BAS754" s="13"/>
      <c r="BAT754" s="13"/>
      <c r="BAU754" s="13"/>
      <c r="BAV754" s="13"/>
      <c r="BAW754" s="13"/>
      <c r="BAX754" s="13"/>
      <c r="BAY754" s="13"/>
      <c r="BAZ754" s="13"/>
      <c r="BBA754" s="13"/>
      <c r="BBB754" s="13"/>
      <c r="BBC754" s="13"/>
      <c r="BBD754" s="13"/>
      <c r="BBE754" s="13"/>
      <c r="BBF754" s="13"/>
      <c r="BBG754" s="13"/>
      <c r="BBH754" s="13"/>
      <c r="BBI754" s="13"/>
      <c r="BBJ754" s="13"/>
      <c r="BBK754" s="13"/>
      <c r="BBL754" s="13"/>
      <c r="BBM754" s="13"/>
      <c r="BBN754" s="13"/>
      <c r="BBO754" s="13"/>
      <c r="BBP754" s="13"/>
      <c r="BBQ754" s="13"/>
      <c r="BBR754" s="13"/>
      <c r="BBS754" s="13"/>
      <c r="BBT754" s="13"/>
      <c r="BBU754" s="13"/>
      <c r="BBV754" s="13"/>
      <c r="BBW754" s="13"/>
      <c r="BBX754" s="13"/>
      <c r="BBY754" s="13"/>
      <c r="BBZ754" s="13"/>
      <c r="BCA754" s="13"/>
      <c r="BCB754" s="13"/>
      <c r="BCC754" s="13"/>
      <c r="BCD754" s="13"/>
      <c r="BCE754" s="13"/>
      <c r="BCF754" s="13"/>
      <c r="BCG754" s="13"/>
      <c r="BCH754" s="13"/>
      <c r="BCI754" s="13"/>
      <c r="BCJ754" s="13"/>
      <c r="BCK754" s="13"/>
      <c r="BCL754" s="13"/>
      <c r="BCM754" s="13"/>
      <c r="BCN754" s="13"/>
      <c r="BCO754" s="13"/>
      <c r="BCP754" s="13"/>
      <c r="BCQ754" s="13"/>
      <c r="BCR754" s="13"/>
      <c r="BCS754" s="13"/>
      <c r="BCT754" s="13"/>
      <c r="BCU754" s="13"/>
      <c r="BCV754" s="13"/>
      <c r="BCW754" s="13"/>
      <c r="BCX754" s="13"/>
      <c r="BCY754" s="13"/>
      <c r="BCZ754" s="13"/>
      <c r="BDA754" s="13"/>
      <c r="BDB754" s="13"/>
      <c r="BDC754" s="13"/>
      <c r="BDD754" s="13"/>
      <c r="BDE754" s="13"/>
      <c r="BDF754" s="13"/>
      <c r="BDG754" s="13"/>
      <c r="BDH754" s="13"/>
      <c r="BDI754" s="13"/>
      <c r="BDJ754" s="13"/>
      <c r="BDK754" s="13"/>
      <c r="BDL754" s="13"/>
      <c r="BDM754" s="13"/>
      <c r="BDN754" s="13"/>
      <c r="BDO754" s="13"/>
      <c r="BDP754" s="13"/>
      <c r="BDQ754" s="13"/>
      <c r="BDR754" s="13"/>
      <c r="BDS754" s="13"/>
      <c r="BDT754" s="13"/>
      <c r="BDU754" s="13"/>
      <c r="BDV754" s="13"/>
      <c r="BDW754" s="13"/>
      <c r="BDX754" s="13"/>
      <c r="BDY754" s="13"/>
      <c r="BDZ754" s="13"/>
      <c r="BEA754" s="13"/>
      <c r="BEB754" s="13"/>
      <c r="BEC754" s="13"/>
      <c r="BED754" s="13"/>
      <c r="BEE754" s="13"/>
      <c r="BEF754" s="13"/>
      <c r="BEG754" s="13"/>
      <c r="BEH754" s="13"/>
      <c r="BEI754" s="13"/>
      <c r="BEJ754" s="13"/>
      <c r="BEK754" s="13"/>
      <c r="BEL754" s="13"/>
      <c r="BEM754" s="13"/>
      <c r="BEN754" s="13"/>
      <c r="BEO754" s="13"/>
      <c r="BEP754" s="13"/>
      <c r="BEQ754" s="13"/>
      <c r="BER754" s="13"/>
      <c r="BES754" s="13"/>
      <c r="BET754" s="13"/>
      <c r="BEU754" s="13"/>
      <c r="BEV754" s="13"/>
      <c r="BEW754" s="13"/>
      <c r="BEX754" s="13"/>
      <c r="BEY754" s="13"/>
      <c r="BEZ754" s="13"/>
      <c r="BFA754" s="13"/>
      <c r="BFB754" s="13"/>
      <c r="BFC754" s="13"/>
      <c r="BFD754" s="13"/>
      <c r="BFE754" s="13"/>
      <c r="BFF754" s="13"/>
      <c r="BFG754" s="13"/>
      <c r="BFH754" s="13"/>
      <c r="BFI754" s="13"/>
      <c r="BFJ754" s="13"/>
      <c r="BFK754" s="13"/>
      <c r="BFL754" s="13"/>
      <c r="BFM754" s="13"/>
      <c r="BFN754" s="13"/>
      <c r="BFO754" s="13"/>
      <c r="BFP754" s="13"/>
      <c r="BFQ754" s="13"/>
      <c r="BFR754" s="13"/>
      <c r="BFS754" s="13"/>
      <c r="BFT754" s="13"/>
      <c r="BFU754" s="13"/>
      <c r="BFV754" s="13"/>
      <c r="BFW754" s="13"/>
      <c r="BFX754" s="13"/>
      <c r="BFY754" s="13"/>
      <c r="BFZ754" s="13"/>
      <c r="BGA754" s="13"/>
      <c r="BGB754" s="13"/>
      <c r="BGC754" s="13"/>
      <c r="BGD754" s="13"/>
      <c r="BGE754" s="13"/>
      <c r="BGF754" s="13"/>
      <c r="BGG754" s="13"/>
      <c r="BGH754" s="13"/>
      <c r="BGI754" s="13"/>
      <c r="BGJ754" s="13"/>
      <c r="BGK754" s="13"/>
      <c r="BGL754" s="13"/>
      <c r="BGM754" s="13"/>
      <c r="BGN754" s="13"/>
      <c r="BGO754" s="13"/>
      <c r="BGP754" s="13"/>
      <c r="BGQ754" s="13"/>
      <c r="BGR754" s="13"/>
      <c r="BGS754" s="13"/>
      <c r="BGT754" s="13"/>
      <c r="BGU754" s="13"/>
      <c r="BGV754" s="13"/>
      <c r="BGW754" s="13"/>
      <c r="BGX754" s="13"/>
      <c r="BGY754" s="13"/>
      <c r="BGZ754" s="13"/>
      <c r="BHA754" s="13"/>
      <c r="BHB754" s="13"/>
      <c r="BHC754" s="13"/>
      <c r="BHD754" s="13"/>
      <c r="BHE754" s="13"/>
      <c r="BHF754" s="13"/>
      <c r="BHG754" s="13"/>
      <c r="BHH754" s="13"/>
      <c r="BHI754" s="13"/>
      <c r="BHJ754" s="13"/>
      <c r="BHK754" s="13"/>
      <c r="BHL754" s="13"/>
      <c r="BHM754" s="13"/>
      <c r="BHN754" s="13"/>
      <c r="BHO754" s="13"/>
      <c r="BHP754" s="13"/>
      <c r="BHQ754" s="13"/>
      <c r="BHR754" s="13"/>
      <c r="BHS754" s="13"/>
      <c r="BHT754" s="13"/>
      <c r="BHU754" s="13"/>
      <c r="BHV754" s="13"/>
      <c r="BHW754" s="13"/>
      <c r="BHX754" s="13"/>
      <c r="BHY754" s="13"/>
      <c r="BHZ754" s="13"/>
      <c r="BIA754" s="13"/>
      <c r="BIB754" s="13"/>
      <c r="BIC754" s="13"/>
      <c r="BID754" s="13"/>
      <c r="BIE754" s="13"/>
      <c r="BIF754" s="13"/>
      <c r="BIG754" s="13"/>
      <c r="BIH754" s="13"/>
      <c r="BII754" s="13"/>
      <c r="BIJ754" s="13"/>
      <c r="BIK754" s="13"/>
      <c r="BIL754" s="13"/>
      <c r="BIM754" s="13"/>
      <c r="BIN754" s="13"/>
      <c r="BIO754" s="13"/>
      <c r="BIP754" s="13"/>
      <c r="BIQ754" s="13"/>
      <c r="BIR754" s="13"/>
      <c r="BIS754" s="13"/>
      <c r="BIT754" s="13"/>
      <c r="BIU754" s="13"/>
      <c r="BIV754" s="13"/>
      <c r="BIW754" s="13"/>
      <c r="BIX754" s="13"/>
      <c r="BIY754" s="13"/>
      <c r="BIZ754" s="13"/>
      <c r="BJA754" s="13"/>
      <c r="BJB754" s="13"/>
      <c r="BJC754" s="13"/>
      <c r="BJD754" s="13"/>
      <c r="BJE754" s="13"/>
      <c r="BJF754" s="13"/>
      <c r="BJG754" s="13"/>
      <c r="BJH754" s="13"/>
      <c r="BJI754" s="13"/>
      <c r="BJJ754" s="13"/>
      <c r="BJK754" s="13"/>
      <c r="BJL754" s="13"/>
      <c r="BJM754" s="13"/>
      <c r="BJN754" s="13"/>
      <c r="BJO754" s="13"/>
      <c r="BJP754" s="13"/>
      <c r="BJQ754" s="13"/>
      <c r="BJR754" s="13"/>
      <c r="BJS754" s="13"/>
      <c r="BJT754" s="13"/>
      <c r="BJU754" s="13"/>
      <c r="BJV754" s="13"/>
      <c r="BJW754" s="13"/>
      <c r="BJX754" s="13"/>
      <c r="BJY754" s="13"/>
      <c r="BJZ754" s="13"/>
      <c r="BKA754" s="13"/>
      <c r="BKB754" s="13"/>
      <c r="BKC754" s="13"/>
      <c r="BKD754" s="13"/>
      <c r="BKE754" s="13"/>
      <c r="BKF754" s="13"/>
      <c r="BKG754" s="13"/>
      <c r="BKH754" s="13"/>
      <c r="BKI754" s="13"/>
      <c r="BKJ754" s="13"/>
      <c r="BKK754" s="13"/>
      <c r="BKL754" s="13"/>
      <c r="BKM754" s="13"/>
      <c r="BKN754" s="13"/>
      <c r="BKO754" s="13"/>
      <c r="BKP754" s="13"/>
      <c r="BKQ754" s="13"/>
      <c r="BKR754" s="13"/>
      <c r="BKS754" s="13"/>
      <c r="BKT754" s="13"/>
      <c r="BKU754" s="13"/>
      <c r="BKV754" s="13"/>
      <c r="BKW754" s="13"/>
      <c r="BKX754" s="13"/>
      <c r="BKY754" s="13"/>
      <c r="BKZ754" s="13"/>
      <c r="BLA754" s="13"/>
      <c r="BLB754" s="13"/>
      <c r="BLC754" s="13"/>
      <c r="BLD754" s="13"/>
      <c r="BLE754" s="13"/>
      <c r="BLF754" s="13"/>
      <c r="BLG754" s="13"/>
      <c r="BLH754" s="13"/>
      <c r="BLI754" s="13"/>
      <c r="BLJ754" s="13"/>
      <c r="BLK754" s="13"/>
      <c r="BLL754" s="13"/>
      <c r="BLM754" s="13"/>
      <c r="BLN754" s="13"/>
      <c r="BLO754" s="13"/>
      <c r="BLP754" s="13"/>
      <c r="BLQ754" s="13"/>
      <c r="BLR754" s="13"/>
      <c r="BLS754" s="13"/>
      <c r="BLT754" s="13"/>
      <c r="BLU754" s="13"/>
      <c r="BLV754" s="13"/>
      <c r="BLW754" s="13"/>
      <c r="BLX754" s="13"/>
      <c r="BLY754" s="13"/>
      <c r="BLZ754" s="13"/>
      <c r="BMA754" s="13"/>
      <c r="BMB754" s="13"/>
      <c r="BMC754" s="13"/>
      <c r="BMD754" s="13"/>
      <c r="BME754" s="13"/>
      <c r="BMF754" s="13"/>
      <c r="BMG754" s="13"/>
      <c r="BMH754" s="13"/>
      <c r="BMI754" s="13"/>
      <c r="BMJ754" s="13"/>
      <c r="BMK754" s="13"/>
      <c r="BML754" s="13"/>
      <c r="BMM754" s="13"/>
      <c r="BMN754" s="13"/>
      <c r="BMO754" s="13"/>
      <c r="BMP754" s="13"/>
      <c r="BMQ754" s="13"/>
      <c r="BMR754" s="13"/>
      <c r="BMS754" s="13"/>
      <c r="BMT754" s="13"/>
      <c r="BMU754" s="13"/>
      <c r="BMV754" s="13"/>
      <c r="BMW754" s="13"/>
      <c r="BMX754" s="13"/>
      <c r="BMY754" s="13"/>
      <c r="BMZ754" s="13"/>
      <c r="BNA754" s="13"/>
      <c r="BNB754" s="13"/>
      <c r="BNC754" s="13"/>
      <c r="BND754" s="13"/>
      <c r="BNE754" s="13"/>
      <c r="BNF754" s="13"/>
      <c r="BNG754" s="13"/>
      <c r="BNH754" s="13"/>
      <c r="BNI754" s="13"/>
      <c r="BNJ754" s="13"/>
      <c r="BNK754" s="13"/>
      <c r="BNL754" s="13"/>
      <c r="BNM754" s="13"/>
      <c r="BNN754" s="13"/>
      <c r="BNO754" s="13"/>
      <c r="BNP754" s="13"/>
      <c r="BNQ754" s="13"/>
      <c r="BNR754" s="13"/>
      <c r="BNS754" s="13"/>
      <c r="BNT754" s="13"/>
      <c r="BNU754" s="13"/>
      <c r="BNV754" s="13"/>
      <c r="BNW754" s="13"/>
      <c r="BNX754" s="13"/>
      <c r="BNY754" s="13"/>
      <c r="BNZ754" s="13"/>
      <c r="BOA754" s="13"/>
      <c r="BOB754" s="13"/>
      <c r="BOC754" s="13"/>
      <c r="BOD754" s="13"/>
      <c r="BOE754" s="13"/>
      <c r="BOF754" s="13"/>
      <c r="BOG754" s="13"/>
      <c r="BOH754" s="13"/>
      <c r="BOI754" s="13"/>
      <c r="BOJ754" s="13"/>
      <c r="BOK754" s="13"/>
      <c r="BOL754" s="13"/>
      <c r="BOM754" s="13"/>
      <c r="BON754" s="13"/>
      <c r="BOO754" s="13"/>
      <c r="BOP754" s="13"/>
      <c r="BOQ754" s="13"/>
      <c r="BOR754" s="13"/>
      <c r="BOS754" s="13"/>
      <c r="BOT754" s="13"/>
      <c r="BOU754" s="13"/>
      <c r="BOV754" s="13"/>
      <c r="BOW754" s="13"/>
      <c r="BOX754" s="13"/>
      <c r="BOY754" s="13"/>
      <c r="BOZ754" s="13"/>
      <c r="BPA754" s="13"/>
      <c r="BPB754" s="13"/>
      <c r="BPC754" s="13"/>
      <c r="BPD754" s="13"/>
      <c r="BPE754" s="13"/>
      <c r="BPF754" s="13"/>
      <c r="BPG754" s="13"/>
      <c r="BPH754" s="13"/>
      <c r="BPI754" s="13"/>
      <c r="BPJ754" s="13"/>
      <c r="BPK754" s="13"/>
      <c r="BPL754" s="13"/>
      <c r="BPM754" s="13"/>
      <c r="BPN754" s="13"/>
      <c r="BPO754" s="13"/>
      <c r="BPP754" s="13"/>
      <c r="BPQ754" s="13"/>
      <c r="BPR754" s="13"/>
      <c r="BPS754" s="13"/>
      <c r="BPT754" s="13"/>
      <c r="BPU754" s="13"/>
      <c r="BPV754" s="13"/>
      <c r="BPW754" s="13"/>
      <c r="BPX754" s="13"/>
      <c r="BPY754" s="13"/>
      <c r="BPZ754" s="13"/>
      <c r="BQA754" s="13"/>
      <c r="BQB754" s="13"/>
      <c r="BQC754" s="13"/>
      <c r="BQD754" s="13"/>
      <c r="BQE754" s="13"/>
      <c r="BQF754" s="13"/>
      <c r="BQG754" s="13"/>
      <c r="BQH754" s="13"/>
      <c r="BQI754" s="13"/>
      <c r="BQJ754" s="13"/>
      <c r="BQK754" s="13"/>
      <c r="BQL754" s="13"/>
      <c r="BQM754" s="13"/>
      <c r="BQN754" s="13"/>
      <c r="BQO754" s="13"/>
      <c r="BQP754" s="13"/>
      <c r="BQQ754" s="13"/>
      <c r="BQR754" s="13"/>
      <c r="BQS754" s="13"/>
      <c r="BQT754" s="13"/>
      <c r="BQU754" s="13"/>
      <c r="BQV754" s="13"/>
      <c r="BQW754" s="13"/>
      <c r="BQX754" s="13"/>
      <c r="BQY754" s="13"/>
      <c r="BQZ754" s="13"/>
      <c r="BRA754" s="13"/>
      <c r="BRB754" s="13"/>
      <c r="BRC754" s="13"/>
      <c r="BRD754" s="13"/>
      <c r="BRE754" s="13"/>
      <c r="BRF754" s="13"/>
      <c r="BRG754" s="13"/>
      <c r="BRH754" s="13"/>
      <c r="BRI754" s="13"/>
      <c r="BRJ754" s="13"/>
      <c r="BRK754" s="13"/>
      <c r="BRL754" s="13"/>
      <c r="BRM754" s="13"/>
      <c r="BRN754" s="13"/>
      <c r="BRO754" s="13"/>
      <c r="BRP754" s="13"/>
      <c r="BRQ754" s="13"/>
      <c r="BRR754" s="13"/>
      <c r="BRS754" s="13"/>
      <c r="BRT754" s="13"/>
      <c r="BRU754" s="13"/>
      <c r="BRV754" s="13"/>
      <c r="BRW754" s="13"/>
      <c r="BRX754" s="13"/>
      <c r="BRY754" s="13"/>
      <c r="BRZ754" s="13"/>
      <c r="BSA754" s="13"/>
      <c r="BSB754" s="13"/>
      <c r="BSC754" s="13"/>
      <c r="BSD754" s="13"/>
      <c r="BSE754" s="13"/>
      <c r="BSF754" s="13"/>
      <c r="BSG754" s="13"/>
      <c r="BSH754" s="13"/>
      <c r="BSI754" s="13"/>
      <c r="BSJ754" s="13"/>
      <c r="BSK754" s="13"/>
      <c r="BSL754" s="13"/>
      <c r="BSM754" s="13"/>
      <c r="BSN754" s="13"/>
      <c r="BSO754" s="13"/>
      <c r="BSP754" s="13"/>
      <c r="BSQ754" s="13"/>
      <c r="BSR754" s="13"/>
      <c r="BSS754" s="13"/>
      <c r="BST754" s="13"/>
      <c r="BSU754" s="13"/>
      <c r="BSV754" s="13"/>
      <c r="BSW754" s="13"/>
      <c r="BSX754" s="13"/>
      <c r="BSY754" s="13"/>
      <c r="BSZ754" s="13"/>
      <c r="BTA754" s="13"/>
      <c r="BTB754" s="13"/>
      <c r="BTC754" s="13"/>
      <c r="BTD754" s="13"/>
      <c r="BTE754" s="13"/>
      <c r="BTF754" s="13"/>
      <c r="BTG754" s="13"/>
      <c r="BTH754" s="13"/>
      <c r="BTI754" s="13"/>
      <c r="BTJ754" s="13"/>
      <c r="BTK754" s="13"/>
      <c r="BTL754" s="13"/>
      <c r="BTM754" s="13"/>
      <c r="BTN754" s="13"/>
      <c r="BTO754" s="13"/>
      <c r="BTP754" s="13"/>
      <c r="BTQ754" s="13"/>
      <c r="BTR754" s="13"/>
      <c r="BTS754" s="13"/>
      <c r="BTT754" s="13"/>
      <c r="BTU754" s="13"/>
      <c r="BTV754" s="13"/>
      <c r="BTW754" s="13"/>
      <c r="BTX754" s="13"/>
      <c r="BTY754" s="13"/>
      <c r="BTZ754" s="13"/>
      <c r="BUA754" s="13"/>
      <c r="BUB754" s="13"/>
      <c r="BUC754" s="13"/>
      <c r="BUD754" s="13"/>
      <c r="BUE754" s="13"/>
      <c r="BUF754" s="13"/>
      <c r="BUG754" s="13"/>
      <c r="BUH754" s="13"/>
      <c r="BUI754" s="13"/>
      <c r="BUJ754" s="13"/>
      <c r="BUK754" s="13"/>
      <c r="BUL754" s="13"/>
      <c r="BUM754" s="13"/>
      <c r="BUN754" s="13"/>
      <c r="BUO754" s="13"/>
      <c r="BUP754" s="13"/>
      <c r="BUQ754" s="13"/>
      <c r="BUR754" s="13"/>
      <c r="BUS754" s="13"/>
      <c r="BUT754" s="13"/>
      <c r="BUU754" s="13"/>
      <c r="BUV754" s="13"/>
      <c r="BUW754" s="13"/>
      <c r="BUX754" s="13"/>
      <c r="BUY754" s="13"/>
      <c r="BUZ754" s="13"/>
      <c r="BVA754" s="13"/>
      <c r="BVB754" s="13"/>
      <c r="BVC754" s="13"/>
      <c r="BVD754" s="13"/>
      <c r="BVE754" s="13"/>
      <c r="BVF754" s="13"/>
      <c r="BVG754" s="13"/>
      <c r="BVH754" s="13"/>
      <c r="BVI754" s="13"/>
      <c r="BVJ754" s="13"/>
      <c r="BVK754" s="13"/>
      <c r="BVL754" s="13"/>
      <c r="BVM754" s="13"/>
      <c r="BVN754" s="13"/>
      <c r="BVO754" s="13"/>
      <c r="BVP754" s="13"/>
      <c r="BVQ754" s="13"/>
      <c r="BVR754" s="13"/>
      <c r="BVS754" s="13"/>
      <c r="BVT754" s="13"/>
      <c r="BVU754" s="13"/>
      <c r="BVV754" s="13"/>
      <c r="BVW754" s="13"/>
      <c r="BVX754" s="13"/>
      <c r="BVY754" s="13"/>
      <c r="BVZ754" s="13"/>
      <c r="BWA754" s="13"/>
      <c r="BWB754" s="13"/>
      <c r="BWC754" s="13"/>
      <c r="BWD754" s="13"/>
      <c r="BWE754" s="13"/>
      <c r="BWF754" s="13"/>
      <c r="BWG754" s="13"/>
      <c r="BWH754" s="13"/>
      <c r="BWI754" s="13"/>
      <c r="BWJ754" s="13"/>
      <c r="BWK754" s="13"/>
      <c r="BWL754" s="13"/>
      <c r="BWM754" s="13"/>
      <c r="BWN754" s="13"/>
      <c r="BWO754" s="13"/>
      <c r="BWP754" s="13"/>
      <c r="BWQ754" s="13"/>
      <c r="BWR754" s="13"/>
      <c r="BWS754" s="13"/>
      <c r="BWT754" s="13"/>
      <c r="BWU754" s="13"/>
      <c r="BWV754" s="13"/>
      <c r="BWW754" s="13"/>
      <c r="BWX754" s="13"/>
      <c r="BWY754" s="13"/>
      <c r="BWZ754" s="13"/>
      <c r="BXA754" s="13"/>
      <c r="BXB754" s="13"/>
      <c r="BXC754" s="13"/>
      <c r="BXD754" s="13"/>
      <c r="BXE754" s="13"/>
      <c r="BXF754" s="13"/>
      <c r="BXG754" s="13"/>
      <c r="BXH754" s="13"/>
      <c r="BXI754" s="13"/>
      <c r="BXJ754" s="13"/>
      <c r="BXK754" s="13"/>
      <c r="BXL754" s="13"/>
      <c r="BXM754" s="13"/>
      <c r="BXN754" s="13"/>
      <c r="BXO754" s="13"/>
      <c r="BXP754" s="13"/>
      <c r="BXQ754" s="13"/>
      <c r="BXR754" s="13"/>
      <c r="BXS754" s="13"/>
      <c r="BXT754" s="13"/>
      <c r="BXU754" s="13"/>
      <c r="BXV754" s="13"/>
      <c r="BXW754" s="13"/>
      <c r="BXX754" s="13"/>
      <c r="BXY754" s="13"/>
      <c r="BXZ754" s="13"/>
      <c r="BYA754" s="13"/>
      <c r="BYB754" s="13"/>
      <c r="BYC754" s="13"/>
      <c r="BYD754" s="13"/>
      <c r="BYE754" s="13"/>
      <c r="BYF754" s="13"/>
      <c r="BYG754" s="13"/>
      <c r="BYH754" s="13"/>
      <c r="BYI754" s="13"/>
      <c r="BYJ754" s="13"/>
      <c r="BYK754" s="13"/>
      <c r="BYL754" s="13"/>
      <c r="BYM754" s="13"/>
      <c r="BYN754" s="13"/>
      <c r="BYO754" s="13"/>
      <c r="BYP754" s="13"/>
      <c r="BYQ754" s="13"/>
      <c r="BYR754" s="13"/>
      <c r="BYS754" s="13"/>
      <c r="BYT754" s="13"/>
      <c r="BYU754" s="13"/>
      <c r="BYV754" s="13"/>
      <c r="BYW754" s="13"/>
      <c r="BYX754" s="13"/>
      <c r="BYY754" s="13"/>
      <c r="BYZ754" s="13"/>
      <c r="BZA754" s="13"/>
      <c r="BZB754" s="13"/>
      <c r="BZC754" s="13"/>
      <c r="BZD754" s="13"/>
      <c r="BZE754" s="13"/>
      <c r="BZF754" s="13"/>
      <c r="BZG754" s="13"/>
      <c r="BZH754" s="13"/>
      <c r="BZI754" s="13"/>
      <c r="BZJ754" s="13"/>
      <c r="BZK754" s="13"/>
      <c r="BZL754" s="13"/>
      <c r="BZM754" s="13"/>
      <c r="BZN754" s="13"/>
      <c r="BZO754" s="13"/>
      <c r="BZP754" s="13"/>
      <c r="BZQ754" s="13"/>
      <c r="BZR754" s="13"/>
      <c r="BZS754" s="13"/>
      <c r="BZT754" s="13"/>
      <c r="BZU754" s="13"/>
      <c r="BZV754" s="13"/>
      <c r="BZW754" s="13"/>
      <c r="BZX754" s="13"/>
      <c r="BZY754" s="13"/>
      <c r="BZZ754" s="13"/>
      <c r="CAA754" s="13"/>
      <c r="CAB754" s="13"/>
      <c r="CAC754" s="13"/>
      <c r="CAD754" s="13"/>
      <c r="CAE754" s="13"/>
      <c r="CAF754" s="13"/>
      <c r="CAG754" s="13"/>
      <c r="CAH754" s="13"/>
      <c r="CAI754" s="13"/>
      <c r="CAJ754" s="13"/>
      <c r="CAK754" s="13"/>
      <c r="CAL754" s="13"/>
      <c r="CAM754" s="13"/>
      <c r="CAN754" s="13"/>
      <c r="CAO754" s="13"/>
      <c r="CAP754" s="13"/>
      <c r="CAQ754" s="13"/>
      <c r="CAR754" s="13"/>
      <c r="CAS754" s="13"/>
      <c r="CAT754" s="13"/>
      <c r="CAU754" s="13"/>
      <c r="CAV754" s="13"/>
      <c r="CAW754" s="13"/>
      <c r="CAX754" s="13"/>
      <c r="CAY754" s="13"/>
      <c r="CAZ754" s="13"/>
      <c r="CBA754" s="13"/>
      <c r="CBB754" s="13"/>
      <c r="CBC754" s="13"/>
      <c r="CBD754" s="13"/>
      <c r="CBE754" s="13"/>
      <c r="CBF754" s="13"/>
      <c r="CBG754" s="13"/>
      <c r="CBH754" s="13"/>
      <c r="CBI754" s="13"/>
      <c r="CBJ754" s="13"/>
      <c r="CBK754" s="13"/>
      <c r="CBL754" s="13"/>
      <c r="CBM754" s="13"/>
      <c r="CBN754" s="13"/>
      <c r="CBO754" s="13"/>
      <c r="CBP754" s="13"/>
      <c r="CBQ754" s="13"/>
      <c r="CBR754" s="13"/>
      <c r="CBS754" s="13"/>
      <c r="CBT754" s="13"/>
      <c r="CBU754" s="13"/>
      <c r="CBV754" s="13"/>
      <c r="CBW754" s="13"/>
      <c r="CBX754" s="13"/>
      <c r="CBY754" s="13"/>
      <c r="CBZ754" s="13"/>
      <c r="CCA754" s="13"/>
      <c r="CCB754" s="13"/>
      <c r="CCC754" s="13"/>
      <c r="CCD754" s="13"/>
      <c r="CCE754" s="13"/>
      <c r="CCF754" s="13"/>
      <c r="CCG754" s="13"/>
      <c r="CCH754" s="13"/>
      <c r="CCI754" s="13"/>
      <c r="CCJ754" s="13"/>
      <c r="CCK754" s="13"/>
      <c r="CCL754" s="13"/>
      <c r="CCM754" s="13"/>
      <c r="CCN754" s="13"/>
      <c r="CCO754" s="13"/>
      <c r="CCP754" s="13"/>
      <c r="CCQ754" s="13"/>
      <c r="CCR754" s="13"/>
      <c r="CCS754" s="13"/>
      <c r="CCT754" s="13"/>
      <c r="CCU754" s="13"/>
      <c r="CCV754" s="13"/>
      <c r="CCW754" s="13"/>
      <c r="CCX754" s="13"/>
      <c r="CCY754" s="13"/>
      <c r="CCZ754" s="13"/>
      <c r="CDA754" s="13"/>
      <c r="CDB754" s="13"/>
      <c r="CDC754" s="13"/>
      <c r="CDD754" s="13"/>
      <c r="CDE754" s="13"/>
      <c r="CDF754" s="13"/>
      <c r="CDG754" s="13"/>
      <c r="CDH754" s="13"/>
      <c r="CDI754" s="13"/>
      <c r="CDJ754" s="13"/>
      <c r="CDK754" s="13"/>
      <c r="CDL754" s="13"/>
      <c r="CDM754" s="13"/>
      <c r="CDN754" s="13"/>
      <c r="CDO754" s="13"/>
      <c r="CDP754" s="13"/>
      <c r="CDQ754" s="13"/>
      <c r="CDR754" s="13"/>
      <c r="CDS754" s="13"/>
      <c r="CDT754" s="13"/>
      <c r="CDU754" s="13"/>
      <c r="CDV754" s="13"/>
      <c r="CDW754" s="13"/>
      <c r="CDX754" s="13"/>
      <c r="CDY754" s="13"/>
      <c r="CDZ754" s="13"/>
      <c r="CEA754" s="13"/>
      <c r="CEB754" s="13"/>
      <c r="CEC754" s="13"/>
      <c r="CED754" s="13"/>
      <c r="CEE754" s="13"/>
      <c r="CEF754" s="13"/>
      <c r="CEG754" s="13"/>
      <c r="CEH754" s="13"/>
      <c r="CEI754" s="13"/>
      <c r="CEJ754" s="13"/>
      <c r="CEK754" s="13"/>
      <c r="CEL754" s="13"/>
      <c r="CEM754" s="13"/>
      <c r="CEN754" s="13"/>
      <c r="CEO754" s="13"/>
      <c r="CEP754" s="13"/>
      <c r="CEQ754" s="13"/>
      <c r="CER754" s="13"/>
      <c r="CES754" s="13"/>
      <c r="CET754" s="13"/>
      <c r="CEU754" s="13"/>
      <c r="CEV754" s="13"/>
      <c r="CEW754" s="13"/>
      <c r="CEX754" s="13"/>
      <c r="CEY754" s="13"/>
      <c r="CEZ754" s="13"/>
      <c r="CFA754" s="13"/>
      <c r="CFB754" s="13"/>
      <c r="CFC754" s="13"/>
      <c r="CFD754" s="13"/>
      <c r="CFE754" s="13"/>
      <c r="CFF754" s="13"/>
      <c r="CFG754" s="13"/>
      <c r="CFH754" s="13"/>
      <c r="CFI754" s="13"/>
      <c r="CFJ754" s="13"/>
      <c r="CFK754" s="13"/>
      <c r="CFL754" s="13"/>
      <c r="CFM754" s="13"/>
      <c r="CFN754" s="13"/>
      <c r="CFO754" s="13"/>
      <c r="CFP754" s="13"/>
      <c r="CFQ754" s="13"/>
      <c r="CFR754" s="13"/>
      <c r="CFS754" s="13"/>
      <c r="CFT754" s="13"/>
      <c r="CFU754" s="13"/>
      <c r="CFV754" s="13"/>
      <c r="CFW754" s="13"/>
      <c r="CFX754" s="13"/>
      <c r="CFY754" s="13"/>
      <c r="CFZ754" s="13"/>
      <c r="CGA754" s="13"/>
      <c r="CGB754" s="13"/>
      <c r="CGC754" s="13"/>
      <c r="CGD754" s="13"/>
      <c r="CGE754" s="13"/>
      <c r="CGF754" s="13"/>
      <c r="CGG754" s="13"/>
      <c r="CGH754" s="13"/>
      <c r="CGI754" s="13"/>
      <c r="CGJ754" s="13"/>
      <c r="CGK754" s="13"/>
      <c r="CGL754" s="13"/>
      <c r="CGM754" s="13"/>
      <c r="CGN754" s="13"/>
      <c r="CGO754" s="13"/>
      <c r="CGP754" s="13"/>
      <c r="CGQ754" s="13"/>
      <c r="CGR754" s="13"/>
      <c r="CGS754" s="13"/>
      <c r="CGT754" s="13"/>
      <c r="CGU754" s="13"/>
      <c r="CGV754" s="13"/>
      <c r="CGW754" s="13"/>
      <c r="CGX754" s="13"/>
      <c r="CGY754" s="13"/>
      <c r="CGZ754" s="13"/>
      <c r="CHA754" s="13"/>
      <c r="CHB754" s="13"/>
      <c r="CHC754" s="13"/>
      <c r="CHD754" s="13"/>
      <c r="CHE754" s="13"/>
      <c r="CHF754" s="13"/>
      <c r="CHG754" s="13"/>
      <c r="CHH754" s="13"/>
      <c r="CHI754" s="13"/>
      <c r="CHJ754" s="13"/>
      <c r="CHK754" s="13"/>
      <c r="CHL754" s="13"/>
      <c r="CHM754" s="13"/>
      <c r="CHN754" s="13"/>
      <c r="CHO754" s="13"/>
      <c r="CHP754" s="13"/>
      <c r="CHQ754" s="13"/>
      <c r="CHR754" s="13"/>
      <c r="CHS754" s="13"/>
      <c r="CHT754" s="13"/>
      <c r="CHU754" s="13"/>
      <c r="CHV754" s="13"/>
      <c r="CHW754" s="13"/>
      <c r="CHX754" s="13"/>
      <c r="CHY754" s="13"/>
      <c r="CHZ754" s="13"/>
      <c r="CIA754" s="13"/>
      <c r="CIB754" s="13"/>
      <c r="CIC754" s="13"/>
      <c r="CID754" s="13"/>
      <c r="CIE754" s="13"/>
      <c r="CIF754" s="13"/>
      <c r="CIG754" s="13"/>
      <c r="CIH754" s="13"/>
      <c r="CII754" s="13"/>
      <c r="CIJ754" s="13"/>
      <c r="CIK754" s="13"/>
      <c r="CIL754" s="13"/>
      <c r="CIM754" s="13"/>
      <c r="CIN754" s="13"/>
      <c r="CIO754" s="13"/>
      <c r="CIP754" s="13"/>
      <c r="CIQ754" s="13"/>
      <c r="CIR754" s="13"/>
      <c r="CIS754" s="13"/>
      <c r="CIT754" s="13"/>
      <c r="CIU754" s="13"/>
      <c r="CIV754" s="13"/>
      <c r="CIW754" s="13"/>
      <c r="CIX754" s="13"/>
      <c r="CIY754" s="13"/>
      <c r="CIZ754" s="13"/>
      <c r="CJA754" s="13"/>
      <c r="CJB754" s="13"/>
      <c r="CJC754" s="13"/>
      <c r="CJD754" s="13"/>
      <c r="CJE754" s="13"/>
      <c r="CJF754" s="13"/>
      <c r="CJG754" s="13"/>
      <c r="CJH754" s="13"/>
      <c r="CJI754" s="13"/>
      <c r="CJJ754" s="13"/>
      <c r="CJK754" s="13"/>
      <c r="CJL754" s="13"/>
      <c r="CJM754" s="13"/>
      <c r="CJN754" s="13"/>
      <c r="CJO754" s="13"/>
      <c r="CJP754" s="13"/>
      <c r="CJQ754" s="13"/>
      <c r="CJR754" s="13"/>
      <c r="CJS754" s="13"/>
      <c r="CJT754" s="13"/>
      <c r="CJU754" s="13"/>
      <c r="CJV754" s="13"/>
      <c r="CJW754" s="13"/>
      <c r="CJX754" s="13"/>
      <c r="CJY754" s="13"/>
      <c r="CJZ754" s="13"/>
      <c r="CKA754" s="13"/>
      <c r="CKB754" s="13"/>
      <c r="CKC754" s="13"/>
      <c r="CKD754" s="13"/>
      <c r="CKE754" s="13"/>
      <c r="CKF754" s="13"/>
      <c r="CKG754" s="13"/>
      <c r="CKH754" s="13"/>
      <c r="CKI754" s="13"/>
      <c r="CKJ754" s="13"/>
      <c r="CKK754" s="13"/>
      <c r="CKL754" s="13"/>
      <c r="CKM754" s="13"/>
      <c r="CKN754" s="13"/>
      <c r="CKO754" s="13"/>
      <c r="CKP754" s="13"/>
      <c r="CKQ754" s="13"/>
      <c r="CKR754" s="13"/>
      <c r="CKS754" s="13"/>
      <c r="CKT754" s="13"/>
      <c r="CKU754" s="13"/>
      <c r="CKV754" s="13"/>
      <c r="CKW754" s="13"/>
      <c r="CKX754" s="13"/>
      <c r="CKY754" s="13"/>
      <c r="CKZ754" s="13"/>
      <c r="CLA754" s="13"/>
      <c r="CLB754" s="13"/>
      <c r="CLC754" s="13"/>
      <c r="CLD754" s="13"/>
      <c r="CLE754" s="13"/>
      <c r="CLF754" s="13"/>
      <c r="CLG754" s="13"/>
      <c r="CLH754" s="13"/>
      <c r="CLI754" s="13"/>
      <c r="CLJ754" s="13"/>
      <c r="CLK754" s="13"/>
      <c r="CLL754" s="13"/>
      <c r="CLM754" s="13"/>
      <c r="CLN754" s="13"/>
      <c r="CLO754" s="13"/>
      <c r="CLP754" s="13"/>
      <c r="CLQ754" s="13"/>
      <c r="CLR754" s="13"/>
      <c r="CLS754" s="13"/>
      <c r="CLT754" s="13"/>
      <c r="CLU754" s="13"/>
      <c r="CLV754" s="13"/>
      <c r="CLW754" s="13"/>
      <c r="CLX754" s="13"/>
      <c r="CLY754" s="13"/>
      <c r="CLZ754" s="13"/>
      <c r="CMA754" s="13"/>
      <c r="CMB754" s="13"/>
      <c r="CMC754" s="13"/>
      <c r="CMD754" s="13"/>
      <c r="CME754" s="13"/>
      <c r="CMF754" s="13"/>
      <c r="CMG754" s="13"/>
      <c r="CMH754" s="13"/>
      <c r="CMI754" s="13"/>
      <c r="CMJ754" s="13"/>
      <c r="CMK754" s="13"/>
      <c r="CML754" s="13"/>
      <c r="CMM754" s="13"/>
      <c r="CMN754" s="13"/>
      <c r="CMO754" s="13"/>
      <c r="CMP754" s="13"/>
      <c r="CMQ754" s="13"/>
      <c r="CMR754" s="13"/>
      <c r="CMS754" s="13"/>
      <c r="CMT754" s="13"/>
      <c r="CMU754" s="13"/>
      <c r="CMV754" s="13"/>
      <c r="CMW754" s="13"/>
      <c r="CMX754" s="13"/>
      <c r="CMY754" s="13"/>
      <c r="CMZ754" s="13"/>
      <c r="CNA754" s="13"/>
      <c r="CNB754" s="13"/>
      <c r="CNC754" s="13"/>
      <c r="CND754" s="13"/>
      <c r="CNE754" s="13"/>
      <c r="CNF754" s="13"/>
      <c r="CNG754" s="13"/>
      <c r="CNH754" s="13"/>
      <c r="CNI754" s="13"/>
      <c r="CNJ754" s="13"/>
      <c r="CNK754" s="13"/>
      <c r="CNL754" s="13"/>
      <c r="CNM754" s="13"/>
      <c r="CNN754" s="13"/>
      <c r="CNO754" s="13"/>
      <c r="CNP754" s="13"/>
      <c r="CNQ754" s="13"/>
      <c r="CNR754" s="13"/>
      <c r="CNS754" s="13"/>
      <c r="CNT754" s="13"/>
      <c r="CNU754" s="13"/>
      <c r="CNV754" s="13"/>
      <c r="CNW754" s="13"/>
      <c r="CNX754" s="13"/>
      <c r="CNY754" s="13"/>
      <c r="CNZ754" s="13"/>
      <c r="COA754" s="13"/>
      <c r="COB754" s="13"/>
      <c r="COC754" s="13"/>
      <c r="COD754" s="13"/>
      <c r="COE754" s="13"/>
      <c r="COF754" s="13"/>
      <c r="COG754" s="13"/>
      <c r="COH754" s="13"/>
      <c r="COI754" s="13"/>
      <c r="COJ754" s="13"/>
      <c r="COK754" s="13"/>
      <c r="COL754" s="13"/>
      <c r="COM754" s="13"/>
      <c r="CON754" s="13"/>
      <c r="COO754" s="13"/>
      <c r="COP754" s="13"/>
      <c r="COQ754" s="13"/>
      <c r="COR754" s="13"/>
      <c r="COS754" s="13"/>
      <c r="COT754" s="13"/>
      <c r="COU754" s="13"/>
      <c r="COV754" s="13"/>
      <c r="COW754" s="13"/>
      <c r="COX754" s="13"/>
      <c r="COY754" s="13"/>
      <c r="COZ754" s="13"/>
      <c r="CPA754" s="13"/>
      <c r="CPB754" s="13"/>
      <c r="CPC754" s="13"/>
      <c r="CPD754" s="13"/>
      <c r="CPE754" s="13"/>
      <c r="CPF754" s="13"/>
      <c r="CPG754" s="13"/>
      <c r="CPH754" s="13"/>
      <c r="CPI754" s="13"/>
      <c r="CPJ754" s="13"/>
      <c r="CPK754" s="13"/>
      <c r="CPL754" s="13"/>
      <c r="CPM754" s="13"/>
      <c r="CPN754" s="13"/>
      <c r="CPO754" s="13"/>
      <c r="CPP754" s="13"/>
      <c r="CPQ754" s="13"/>
      <c r="CPR754" s="13"/>
      <c r="CPS754" s="13"/>
      <c r="CPT754" s="13"/>
      <c r="CPU754" s="13"/>
      <c r="CPV754" s="13"/>
      <c r="CPW754" s="13"/>
      <c r="CPX754" s="13"/>
      <c r="CPY754" s="13"/>
      <c r="CPZ754" s="13"/>
      <c r="CQA754" s="13"/>
      <c r="CQB754" s="13"/>
      <c r="CQC754" s="13"/>
      <c r="CQD754" s="13"/>
      <c r="CQE754" s="13"/>
      <c r="CQF754" s="13"/>
      <c r="CQG754" s="13"/>
      <c r="CQH754" s="13"/>
      <c r="CQI754" s="13"/>
      <c r="CQJ754" s="13"/>
      <c r="CQK754" s="13"/>
      <c r="CQL754" s="13"/>
      <c r="CQM754" s="13"/>
      <c r="CQN754" s="13"/>
      <c r="CQO754" s="13"/>
      <c r="CQP754" s="13"/>
      <c r="CQQ754" s="13"/>
      <c r="CQR754" s="13"/>
      <c r="CQS754" s="13"/>
      <c r="CQT754" s="13"/>
      <c r="CQU754" s="13"/>
      <c r="CQV754" s="13"/>
      <c r="CQW754" s="13"/>
      <c r="CQX754" s="13"/>
      <c r="CQY754" s="13"/>
      <c r="CQZ754" s="13"/>
      <c r="CRA754" s="13"/>
      <c r="CRB754" s="13"/>
      <c r="CRC754" s="13"/>
      <c r="CRD754" s="13"/>
      <c r="CRE754" s="13"/>
      <c r="CRF754" s="13"/>
      <c r="CRG754" s="13"/>
      <c r="CRH754" s="13"/>
      <c r="CRI754" s="13"/>
      <c r="CRJ754" s="13"/>
      <c r="CRK754" s="13"/>
      <c r="CRL754" s="13"/>
      <c r="CRM754" s="13"/>
      <c r="CRN754" s="13"/>
      <c r="CRO754" s="13"/>
      <c r="CRP754" s="13"/>
      <c r="CRQ754" s="13"/>
      <c r="CRR754" s="13"/>
      <c r="CRS754" s="13"/>
      <c r="CRT754" s="13"/>
      <c r="CRU754" s="13"/>
      <c r="CRV754" s="13"/>
      <c r="CRW754" s="13"/>
      <c r="CRX754" s="13"/>
      <c r="CRY754" s="13"/>
      <c r="CRZ754" s="13"/>
      <c r="CSA754" s="13"/>
      <c r="CSB754" s="13"/>
      <c r="CSC754" s="13"/>
      <c r="CSD754" s="13"/>
      <c r="CSE754" s="13"/>
      <c r="CSF754" s="13"/>
      <c r="CSG754" s="13"/>
      <c r="CSH754" s="13"/>
      <c r="CSI754" s="13"/>
      <c r="CSJ754" s="13"/>
      <c r="CSK754" s="13"/>
      <c r="CSL754" s="13"/>
      <c r="CSM754" s="13"/>
      <c r="CSN754" s="13"/>
      <c r="CSO754" s="13"/>
      <c r="CSP754" s="13"/>
      <c r="CSQ754" s="13"/>
      <c r="CSR754" s="13"/>
      <c r="CSS754" s="13"/>
      <c r="CST754" s="13"/>
      <c r="CSU754" s="13"/>
      <c r="CSV754" s="13"/>
      <c r="CSW754" s="13"/>
      <c r="CSX754" s="13"/>
      <c r="CSY754" s="13"/>
      <c r="CSZ754" s="13"/>
      <c r="CTA754" s="13"/>
      <c r="CTB754" s="13"/>
      <c r="CTC754" s="13"/>
      <c r="CTD754" s="13"/>
      <c r="CTE754" s="13"/>
      <c r="CTF754" s="13"/>
      <c r="CTG754" s="13"/>
      <c r="CTH754" s="13"/>
      <c r="CTI754" s="13"/>
      <c r="CTJ754" s="13"/>
      <c r="CTK754" s="13"/>
      <c r="CTL754" s="13"/>
      <c r="CTM754" s="13"/>
      <c r="CTN754" s="13"/>
      <c r="CTO754" s="13"/>
      <c r="CTP754" s="13"/>
      <c r="CTQ754" s="13"/>
      <c r="CTR754" s="13"/>
      <c r="CTS754" s="13"/>
      <c r="CTT754" s="13"/>
      <c r="CTU754" s="13"/>
      <c r="CTV754" s="13"/>
      <c r="CTW754" s="13"/>
      <c r="CTX754" s="13"/>
      <c r="CTY754" s="13"/>
      <c r="CTZ754" s="13"/>
      <c r="CUA754" s="13"/>
      <c r="CUB754" s="13"/>
      <c r="CUC754" s="13"/>
      <c r="CUD754" s="13"/>
      <c r="CUE754" s="13"/>
      <c r="CUF754" s="13"/>
      <c r="CUG754" s="13"/>
      <c r="CUH754" s="13"/>
      <c r="CUI754" s="13"/>
      <c r="CUJ754" s="13"/>
      <c r="CUK754" s="13"/>
      <c r="CUL754" s="13"/>
      <c r="CUM754" s="13"/>
      <c r="CUN754" s="13"/>
      <c r="CUO754" s="13"/>
      <c r="CUP754" s="13"/>
      <c r="CUQ754" s="13"/>
      <c r="CUR754" s="13"/>
      <c r="CUS754" s="13"/>
      <c r="CUT754" s="13"/>
      <c r="CUU754" s="13"/>
      <c r="CUV754" s="13"/>
      <c r="CUW754" s="13"/>
      <c r="CUX754" s="13"/>
      <c r="CUY754" s="13"/>
      <c r="CUZ754" s="13"/>
      <c r="CVA754" s="13"/>
      <c r="CVB754" s="13"/>
      <c r="CVC754" s="13"/>
      <c r="CVD754" s="13"/>
      <c r="CVE754" s="13"/>
      <c r="CVF754" s="13"/>
      <c r="CVG754" s="13"/>
      <c r="CVH754" s="13"/>
      <c r="CVI754" s="13"/>
      <c r="CVJ754" s="13"/>
      <c r="CVK754" s="13"/>
      <c r="CVL754" s="13"/>
      <c r="CVM754" s="13"/>
      <c r="CVN754" s="13"/>
      <c r="CVO754" s="13"/>
      <c r="CVP754" s="13"/>
      <c r="CVQ754" s="13"/>
      <c r="CVR754" s="13"/>
      <c r="CVS754" s="13"/>
      <c r="CVT754" s="13"/>
      <c r="CVU754" s="13"/>
      <c r="CVV754" s="13"/>
      <c r="CVW754" s="13"/>
      <c r="CVX754" s="13"/>
      <c r="CVY754" s="13"/>
      <c r="CVZ754" s="13"/>
      <c r="CWA754" s="13"/>
      <c r="CWB754" s="13"/>
      <c r="CWC754" s="13"/>
      <c r="CWD754" s="13"/>
      <c r="CWE754" s="13"/>
      <c r="CWF754" s="13"/>
      <c r="CWG754" s="13"/>
      <c r="CWH754" s="13"/>
      <c r="CWI754" s="13"/>
      <c r="CWJ754" s="13"/>
      <c r="CWK754" s="13"/>
      <c r="CWL754" s="13"/>
      <c r="CWM754" s="13"/>
      <c r="CWN754" s="13"/>
      <c r="CWO754" s="13"/>
      <c r="CWP754" s="13"/>
      <c r="CWQ754" s="13"/>
      <c r="CWR754" s="13"/>
      <c r="CWS754" s="13"/>
      <c r="CWT754" s="13"/>
      <c r="CWU754" s="13"/>
      <c r="CWV754" s="13"/>
      <c r="CWW754" s="13"/>
      <c r="CWX754" s="13"/>
      <c r="CWY754" s="13"/>
      <c r="CWZ754" s="13"/>
      <c r="CXA754" s="13"/>
      <c r="CXB754" s="13"/>
      <c r="CXC754" s="13"/>
      <c r="CXD754" s="13"/>
      <c r="CXE754" s="13"/>
      <c r="CXF754" s="13"/>
      <c r="CXG754" s="13"/>
      <c r="CXH754" s="13"/>
      <c r="CXI754" s="13"/>
      <c r="CXJ754" s="13"/>
      <c r="CXK754" s="13"/>
      <c r="CXL754" s="13"/>
      <c r="CXM754" s="13"/>
      <c r="CXN754" s="13"/>
      <c r="CXO754" s="13"/>
      <c r="CXP754" s="13"/>
      <c r="CXQ754" s="13"/>
      <c r="CXR754" s="13"/>
      <c r="CXS754" s="13"/>
      <c r="CXT754" s="13"/>
      <c r="CXU754" s="13"/>
      <c r="CXV754" s="13"/>
      <c r="CXW754" s="13"/>
      <c r="CXX754" s="13"/>
      <c r="CXY754" s="13"/>
      <c r="CXZ754" s="13"/>
      <c r="CYA754" s="13"/>
      <c r="CYB754" s="13"/>
      <c r="CYC754" s="13"/>
      <c r="CYD754" s="13"/>
      <c r="CYE754" s="13"/>
      <c r="CYF754" s="13"/>
      <c r="CYG754" s="13"/>
      <c r="CYH754" s="13"/>
      <c r="CYI754" s="13"/>
      <c r="CYJ754" s="13"/>
      <c r="CYK754" s="13"/>
      <c r="CYL754" s="13"/>
      <c r="CYM754" s="13"/>
      <c r="CYN754" s="13"/>
      <c r="CYO754" s="13"/>
      <c r="CYP754" s="13"/>
      <c r="CYQ754" s="13"/>
      <c r="CYR754" s="13"/>
      <c r="CYS754" s="13"/>
      <c r="CYT754" s="13"/>
      <c r="CYU754" s="13"/>
      <c r="CYV754" s="13"/>
      <c r="CYW754" s="13"/>
      <c r="CYX754" s="13"/>
      <c r="CYY754" s="13"/>
      <c r="CYZ754" s="13"/>
      <c r="CZA754" s="13"/>
      <c r="CZB754" s="13"/>
      <c r="CZC754" s="13"/>
      <c r="CZD754" s="13"/>
      <c r="CZE754" s="13"/>
      <c r="CZF754" s="13"/>
      <c r="CZG754" s="13"/>
      <c r="CZH754" s="13"/>
      <c r="CZI754" s="13"/>
      <c r="CZJ754" s="13"/>
      <c r="CZK754" s="13"/>
      <c r="CZL754" s="13"/>
      <c r="CZM754" s="13"/>
      <c r="CZN754" s="13"/>
      <c r="CZO754" s="13"/>
      <c r="CZP754" s="13"/>
      <c r="CZQ754" s="13"/>
      <c r="CZR754" s="13"/>
      <c r="CZS754" s="13"/>
      <c r="CZT754" s="13"/>
      <c r="CZU754" s="13"/>
      <c r="CZV754" s="13"/>
      <c r="CZW754" s="13"/>
      <c r="CZX754" s="13"/>
      <c r="CZY754" s="13"/>
      <c r="CZZ754" s="13"/>
      <c r="DAA754" s="13"/>
      <c r="DAB754" s="13"/>
      <c r="DAC754" s="13"/>
      <c r="DAD754" s="13"/>
      <c r="DAE754" s="13"/>
      <c r="DAF754" s="13"/>
      <c r="DAG754" s="13"/>
      <c r="DAH754" s="13"/>
      <c r="DAI754" s="13"/>
      <c r="DAJ754" s="13"/>
      <c r="DAK754" s="13"/>
      <c r="DAL754" s="13"/>
      <c r="DAM754" s="13"/>
      <c r="DAN754" s="13"/>
      <c r="DAO754" s="13"/>
      <c r="DAP754" s="13"/>
      <c r="DAQ754" s="13"/>
      <c r="DAR754" s="13"/>
      <c r="DAS754" s="13"/>
      <c r="DAT754" s="13"/>
      <c r="DAU754" s="13"/>
      <c r="DAV754" s="13"/>
      <c r="DAW754" s="13"/>
      <c r="DAX754" s="13"/>
      <c r="DAY754" s="13"/>
      <c r="DAZ754" s="13"/>
      <c r="DBA754" s="13"/>
      <c r="DBB754" s="13"/>
      <c r="DBC754" s="13"/>
      <c r="DBD754" s="13"/>
      <c r="DBE754" s="13"/>
      <c r="DBF754" s="13"/>
      <c r="DBG754" s="13"/>
      <c r="DBH754" s="13"/>
      <c r="DBI754" s="13"/>
      <c r="DBJ754" s="13"/>
      <c r="DBK754" s="13"/>
      <c r="DBL754" s="13"/>
      <c r="DBM754" s="13"/>
      <c r="DBN754" s="13"/>
      <c r="DBO754" s="13"/>
      <c r="DBP754" s="13"/>
      <c r="DBQ754" s="13"/>
      <c r="DBR754" s="13"/>
      <c r="DBS754" s="13"/>
      <c r="DBT754" s="13"/>
      <c r="DBU754" s="13"/>
      <c r="DBV754" s="13"/>
      <c r="DBW754" s="13"/>
      <c r="DBX754" s="13"/>
      <c r="DBY754" s="13"/>
      <c r="DBZ754" s="13"/>
      <c r="DCA754" s="13"/>
      <c r="DCB754" s="13"/>
      <c r="DCC754" s="13"/>
      <c r="DCD754" s="13"/>
      <c r="DCE754" s="13"/>
      <c r="DCF754" s="13"/>
      <c r="DCG754" s="13"/>
      <c r="DCH754" s="13"/>
      <c r="DCI754" s="13"/>
      <c r="DCJ754" s="13"/>
      <c r="DCK754" s="13"/>
      <c r="DCL754" s="13"/>
      <c r="DCM754" s="13"/>
      <c r="DCN754" s="13"/>
      <c r="DCO754" s="13"/>
      <c r="DCP754" s="13"/>
      <c r="DCQ754" s="13"/>
      <c r="DCR754" s="13"/>
      <c r="DCS754" s="13"/>
      <c r="DCT754" s="13"/>
      <c r="DCU754" s="13"/>
      <c r="DCV754" s="13"/>
      <c r="DCW754" s="13"/>
      <c r="DCX754" s="13"/>
      <c r="DCY754" s="13"/>
      <c r="DCZ754" s="13"/>
      <c r="DDA754" s="13"/>
      <c r="DDB754" s="13"/>
      <c r="DDC754" s="13"/>
      <c r="DDD754" s="13"/>
      <c r="DDE754" s="13"/>
      <c r="DDF754" s="13"/>
      <c r="DDG754" s="13"/>
      <c r="DDH754" s="13"/>
      <c r="DDI754" s="13"/>
      <c r="DDJ754" s="13"/>
      <c r="DDK754" s="13"/>
      <c r="DDL754" s="13"/>
      <c r="DDM754" s="13"/>
      <c r="DDN754" s="13"/>
      <c r="DDO754" s="13"/>
      <c r="DDP754" s="13"/>
      <c r="DDQ754" s="13"/>
      <c r="DDR754" s="13"/>
      <c r="DDS754" s="13"/>
      <c r="DDT754" s="13"/>
      <c r="DDU754" s="13"/>
      <c r="DDV754" s="13"/>
      <c r="DDW754" s="13"/>
      <c r="DDX754" s="13"/>
      <c r="DDY754" s="13"/>
      <c r="DDZ754" s="13"/>
      <c r="DEA754" s="13"/>
      <c r="DEB754" s="13"/>
      <c r="DEC754" s="13"/>
      <c r="DED754" s="13"/>
      <c r="DEE754" s="13"/>
      <c r="DEF754" s="13"/>
      <c r="DEG754" s="13"/>
      <c r="DEH754" s="13"/>
      <c r="DEI754" s="13"/>
      <c r="DEJ754" s="13"/>
      <c r="DEK754" s="13"/>
      <c r="DEL754" s="13"/>
      <c r="DEM754" s="13"/>
      <c r="DEN754" s="13"/>
      <c r="DEO754" s="13"/>
      <c r="DEP754" s="13"/>
      <c r="DEQ754" s="13"/>
      <c r="DER754" s="13"/>
      <c r="DES754" s="13"/>
      <c r="DET754" s="13"/>
      <c r="DEU754" s="13"/>
      <c r="DEV754" s="13"/>
      <c r="DEW754" s="13"/>
      <c r="DEX754" s="13"/>
      <c r="DEY754" s="13"/>
      <c r="DEZ754" s="13"/>
      <c r="DFA754" s="13"/>
      <c r="DFB754" s="13"/>
      <c r="DFC754" s="13"/>
      <c r="DFD754" s="13"/>
      <c r="DFE754" s="13"/>
      <c r="DFF754" s="13"/>
      <c r="DFG754" s="13"/>
      <c r="DFH754" s="13"/>
      <c r="DFI754" s="13"/>
      <c r="DFJ754" s="13"/>
      <c r="DFK754" s="13"/>
      <c r="DFL754" s="13"/>
      <c r="DFM754" s="13"/>
      <c r="DFN754" s="13"/>
      <c r="DFO754" s="13"/>
      <c r="DFP754" s="13"/>
      <c r="DFQ754" s="13"/>
      <c r="DFR754" s="13"/>
      <c r="DFS754" s="13"/>
      <c r="DFT754" s="13"/>
      <c r="DFU754" s="13"/>
      <c r="DFV754" s="13"/>
      <c r="DFW754" s="13"/>
      <c r="DFX754" s="13"/>
      <c r="DFY754" s="13"/>
      <c r="DFZ754" s="13"/>
      <c r="DGA754" s="13"/>
      <c r="DGB754" s="13"/>
      <c r="DGC754" s="13"/>
      <c r="DGD754" s="13"/>
      <c r="DGE754" s="13"/>
      <c r="DGF754" s="13"/>
      <c r="DGG754" s="13"/>
      <c r="DGH754" s="13"/>
      <c r="DGI754" s="13"/>
      <c r="DGJ754" s="13"/>
      <c r="DGK754" s="13"/>
      <c r="DGL754" s="13"/>
      <c r="DGM754" s="13"/>
      <c r="DGN754" s="13"/>
      <c r="DGO754" s="13"/>
      <c r="DGP754" s="13"/>
      <c r="DGQ754" s="13"/>
      <c r="DGR754" s="13"/>
      <c r="DGS754" s="13"/>
      <c r="DGT754" s="13"/>
      <c r="DGU754" s="13"/>
      <c r="DGV754" s="13"/>
      <c r="DGW754" s="13"/>
      <c r="DGX754" s="13"/>
      <c r="DGY754" s="13"/>
      <c r="DGZ754" s="13"/>
      <c r="DHA754" s="13"/>
      <c r="DHB754" s="13"/>
      <c r="DHC754" s="13"/>
      <c r="DHD754" s="13"/>
      <c r="DHE754" s="13"/>
      <c r="DHF754" s="13"/>
      <c r="DHG754" s="13"/>
      <c r="DHH754" s="13"/>
      <c r="DHI754" s="13"/>
      <c r="DHJ754" s="13"/>
      <c r="DHK754" s="13"/>
      <c r="DHL754" s="13"/>
      <c r="DHM754" s="13"/>
      <c r="DHN754" s="13"/>
      <c r="DHO754" s="13"/>
      <c r="DHP754" s="13"/>
      <c r="DHQ754" s="13"/>
      <c r="DHR754" s="13"/>
      <c r="DHS754" s="13"/>
      <c r="DHT754" s="13"/>
      <c r="DHU754" s="13"/>
      <c r="DHV754" s="13"/>
      <c r="DHW754" s="13"/>
      <c r="DHX754" s="13"/>
      <c r="DHY754" s="13"/>
      <c r="DHZ754" s="13"/>
      <c r="DIA754" s="13"/>
      <c r="DIB754" s="13"/>
      <c r="DIC754" s="13"/>
      <c r="DID754" s="13"/>
      <c r="DIE754" s="13"/>
      <c r="DIF754" s="13"/>
      <c r="DIG754" s="13"/>
      <c r="DIH754" s="13"/>
      <c r="DII754" s="13"/>
      <c r="DIJ754" s="13"/>
      <c r="DIK754" s="13"/>
      <c r="DIL754" s="13"/>
      <c r="DIM754" s="13"/>
      <c r="DIN754" s="13"/>
      <c r="DIO754" s="13"/>
      <c r="DIP754" s="13"/>
      <c r="DIQ754" s="13"/>
      <c r="DIR754" s="13"/>
      <c r="DIS754" s="13"/>
      <c r="DIT754" s="13"/>
      <c r="DIU754" s="13"/>
      <c r="DIV754" s="13"/>
      <c r="DIW754" s="13"/>
      <c r="DIX754" s="13"/>
      <c r="DIY754" s="13"/>
      <c r="DIZ754" s="13"/>
      <c r="DJA754" s="13"/>
      <c r="DJB754" s="13"/>
      <c r="DJC754" s="13"/>
      <c r="DJD754" s="13"/>
      <c r="DJE754" s="13"/>
      <c r="DJF754" s="13"/>
      <c r="DJG754" s="13"/>
      <c r="DJH754" s="13"/>
      <c r="DJI754" s="13"/>
      <c r="DJJ754" s="13"/>
      <c r="DJK754" s="13"/>
      <c r="DJL754" s="13"/>
      <c r="DJM754" s="13"/>
      <c r="DJN754" s="13"/>
      <c r="DJO754" s="13"/>
      <c r="DJP754" s="13"/>
      <c r="DJQ754" s="13"/>
      <c r="DJR754" s="13"/>
      <c r="DJS754" s="13"/>
      <c r="DJT754" s="13"/>
      <c r="DJU754" s="13"/>
      <c r="DJV754" s="13"/>
      <c r="DJW754" s="13"/>
      <c r="DJX754" s="13"/>
      <c r="DJY754" s="13"/>
      <c r="DJZ754" s="13"/>
      <c r="DKA754" s="13"/>
      <c r="DKB754" s="13"/>
      <c r="DKC754" s="13"/>
      <c r="DKD754" s="13"/>
      <c r="DKE754" s="13"/>
      <c r="DKF754" s="13"/>
      <c r="DKG754" s="13"/>
      <c r="DKH754" s="13"/>
      <c r="DKI754" s="13"/>
      <c r="DKJ754" s="13"/>
      <c r="DKK754" s="13"/>
      <c r="DKL754" s="13"/>
      <c r="DKM754" s="13"/>
      <c r="DKN754" s="13"/>
      <c r="DKO754" s="13"/>
      <c r="DKP754" s="13"/>
      <c r="DKQ754" s="13"/>
      <c r="DKR754" s="13"/>
      <c r="DKS754" s="13"/>
      <c r="DKT754" s="13"/>
      <c r="DKU754" s="13"/>
      <c r="DKV754" s="13"/>
      <c r="DKW754" s="13"/>
      <c r="DKX754" s="13"/>
      <c r="DKY754" s="13"/>
      <c r="DKZ754" s="13"/>
      <c r="DLA754" s="13"/>
      <c r="DLB754" s="13"/>
      <c r="DLC754" s="13"/>
      <c r="DLD754" s="13"/>
      <c r="DLE754" s="13"/>
      <c r="DLF754" s="13"/>
      <c r="DLG754" s="13"/>
      <c r="DLH754" s="13"/>
      <c r="DLI754" s="13"/>
      <c r="DLJ754" s="13"/>
      <c r="DLK754" s="13"/>
      <c r="DLL754" s="13"/>
      <c r="DLM754" s="13"/>
      <c r="DLN754" s="13"/>
      <c r="DLO754" s="13"/>
      <c r="DLP754" s="13"/>
      <c r="DLQ754" s="13"/>
      <c r="DLR754" s="13"/>
      <c r="DLS754" s="13"/>
      <c r="DLT754" s="13"/>
      <c r="DLU754" s="13"/>
      <c r="DLV754" s="13"/>
      <c r="DLW754" s="13"/>
      <c r="DLX754" s="13"/>
      <c r="DLY754" s="13"/>
      <c r="DLZ754" s="13"/>
      <c r="DMA754" s="13"/>
      <c r="DMB754" s="13"/>
      <c r="DMC754" s="13"/>
      <c r="DMD754" s="13"/>
      <c r="DME754" s="13"/>
      <c r="DMF754" s="13"/>
      <c r="DMG754" s="13"/>
      <c r="DMH754" s="13"/>
      <c r="DMI754" s="13"/>
      <c r="DMJ754" s="13"/>
      <c r="DMK754" s="13"/>
      <c r="DML754" s="13"/>
      <c r="DMM754" s="13"/>
      <c r="DMN754" s="13"/>
      <c r="DMO754" s="13"/>
      <c r="DMP754" s="13"/>
      <c r="DMQ754" s="13"/>
      <c r="DMR754" s="13"/>
      <c r="DMS754" s="13"/>
      <c r="DMT754" s="13"/>
      <c r="DMU754" s="13"/>
      <c r="DMV754" s="13"/>
      <c r="DMW754" s="13"/>
      <c r="DMX754" s="13"/>
      <c r="DMY754" s="13"/>
      <c r="DMZ754" s="13"/>
      <c r="DNA754" s="13"/>
      <c r="DNB754" s="13"/>
      <c r="DNC754" s="13"/>
      <c r="DND754" s="13"/>
      <c r="DNE754" s="13"/>
      <c r="DNF754" s="13"/>
      <c r="DNG754" s="13"/>
      <c r="DNH754" s="13"/>
      <c r="DNI754" s="13"/>
      <c r="DNJ754" s="13"/>
      <c r="DNK754" s="13"/>
      <c r="DNL754" s="13"/>
      <c r="DNM754" s="13"/>
      <c r="DNN754" s="13"/>
      <c r="DNO754" s="13"/>
      <c r="DNP754" s="13"/>
      <c r="DNQ754" s="13"/>
      <c r="DNR754" s="13"/>
      <c r="DNS754" s="13"/>
      <c r="DNT754" s="13"/>
      <c r="DNU754" s="13"/>
      <c r="DNV754" s="13"/>
      <c r="DNW754" s="13"/>
      <c r="DNX754" s="13"/>
      <c r="DNY754" s="13"/>
      <c r="DNZ754" s="13"/>
      <c r="DOA754" s="13"/>
      <c r="DOB754" s="13"/>
      <c r="DOC754" s="13"/>
      <c r="DOD754" s="13"/>
      <c r="DOE754" s="13"/>
      <c r="DOF754" s="13"/>
      <c r="DOG754" s="13"/>
      <c r="DOH754" s="13"/>
      <c r="DOI754" s="13"/>
      <c r="DOJ754" s="13"/>
      <c r="DOK754" s="13"/>
      <c r="DOL754" s="13"/>
      <c r="DOM754" s="13"/>
      <c r="DON754" s="13"/>
      <c r="DOO754" s="13"/>
      <c r="DOP754" s="13"/>
      <c r="DOQ754" s="13"/>
      <c r="DOR754" s="13"/>
      <c r="DOS754" s="13"/>
      <c r="DOT754" s="13"/>
      <c r="DOU754" s="13"/>
      <c r="DOV754" s="13"/>
      <c r="DOW754" s="13"/>
      <c r="DOX754" s="13"/>
      <c r="DOY754" s="13"/>
      <c r="DOZ754" s="13"/>
      <c r="DPA754" s="13"/>
      <c r="DPB754" s="13"/>
      <c r="DPC754" s="13"/>
      <c r="DPD754" s="13"/>
      <c r="DPE754" s="13"/>
      <c r="DPF754" s="13"/>
      <c r="DPG754" s="13"/>
      <c r="DPH754" s="13"/>
      <c r="DPI754" s="13"/>
      <c r="DPJ754" s="13"/>
      <c r="DPK754" s="13"/>
      <c r="DPL754" s="13"/>
      <c r="DPM754" s="13"/>
      <c r="DPN754" s="13"/>
      <c r="DPO754" s="13"/>
      <c r="DPP754" s="13"/>
      <c r="DPQ754" s="13"/>
      <c r="DPR754" s="13"/>
      <c r="DPS754" s="13"/>
      <c r="DPT754" s="13"/>
      <c r="DPU754" s="13"/>
      <c r="DPV754" s="13"/>
      <c r="DPW754" s="13"/>
      <c r="DPX754" s="13"/>
      <c r="DPY754" s="13"/>
      <c r="DPZ754" s="13"/>
      <c r="DQA754" s="13"/>
      <c r="DQB754" s="13"/>
      <c r="DQC754" s="13"/>
      <c r="DQD754" s="13"/>
      <c r="DQE754" s="13"/>
      <c r="DQF754" s="13"/>
      <c r="DQG754" s="13"/>
      <c r="DQH754" s="13"/>
      <c r="DQI754" s="13"/>
      <c r="DQJ754" s="13"/>
      <c r="DQK754" s="13"/>
      <c r="DQL754" s="13"/>
      <c r="DQM754" s="13"/>
      <c r="DQN754" s="13"/>
      <c r="DQO754" s="13"/>
      <c r="DQP754" s="13"/>
      <c r="DQQ754" s="13"/>
      <c r="DQR754" s="13"/>
      <c r="DQS754" s="13"/>
      <c r="DQT754" s="13"/>
      <c r="DQU754" s="13"/>
      <c r="DQV754" s="13"/>
      <c r="DQW754" s="13"/>
      <c r="DQX754" s="13"/>
      <c r="DQY754" s="13"/>
      <c r="DQZ754" s="13"/>
      <c r="DRA754" s="13"/>
      <c r="DRB754" s="13"/>
      <c r="DRC754" s="13"/>
      <c r="DRD754" s="13"/>
      <c r="DRE754" s="13"/>
      <c r="DRF754" s="13"/>
      <c r="DRG754" s="13"/>
      <c r="DRH754" s="13"/>
      <c r="DRI754" s="13"/>
      <c r="DRJ754" s="13"/>
      <c r="DRK754" s="13"/>
      <c r="DRL754" s="13"/>
      <c r="DRM754" s="13"/>
      <c r="DRN754" s="13"/>
      <c r="DRO754" s="13"/>
      <c r="DRP754" s="13"/>
      <c r="DRQ754" s="13"/>
      <c r="DRR754" s="13"/>
      <c r="DRS754" s="13"/>
      <c r="DRT754" s="13"/>
      <c r="DRU754" s="13"/>
      <c r="DRV754" s="13"/>
      <c r="DRW754" s="13"/>
      <c r="DRX754" s="13"/>
      <c r="DRY754" s="13"/>
      <c r="DRZ754" s="13"/>
      <c r="DSA754" s="13"/>
      <c r="DSB754" s="13"/>
      <c r="DSC754" s="13"/>
      <c r="DSD754" s="13"/>
      <c r="DSE754" s="13"/>
      <c r="DSF754" s="13"/>
      <c r="DSG754" s="13"/>
      <c r="DSH754" s="13"/>
      <c r="DSI754" s="13"/>
      <c r="DSJ754" s="13"/>
      <c r="DSK754" s="13"/>
      <c r="DSL754" s="13"/>
      <c r="DSM754" s="13"/>
      <c r="DSN754" s="13"/>
      <c r="DSO754" s="13"/>
      <c r="DSP754" s="13"/>
      <c r="DSQ754" s="13"/>
      <c r="DSR754" s="13"/>
      <c r="DSS754" s="13"/>
      <c r="DST754" s="13"/>
      <c r="DSU754" s="13"/>
      <c r="DSV754" s="13"/>
      <c r="DSW754" s="13"/>
      <c r="DSX754" s="13"/>
      <c r="DSY754" s="13"/>
      <c r="DSZ754" s="13"/>
      <c r="DTA754" s="13"/>
      <c r="DTB754" s="13"/>
      <c r="DTC754" s="13"/>
      <c r="DTD754" s="13"/>
      <c r="DTE754" s="13"/>
      <c r="DTF754" s="13"/>
      <c r="DTG754" s="13"/>
      <c r="DTH754" s="13"/>
      <c r="DTI754" s="13"/>
      <c r="DTJ754" s="13"/>
      <c r="DTK754" s="13"/>
      <c r="DTL754" s="13"/>
      <c r="DTM754" s="13"/>
      <c r="DTN754" s="13"/>
      <c r="DTO754" s="13"/>
      <c r="DTP754" s="13"/>
      <c r="DTQ754" s="13"/>
      <c r="DTR754" s="13"/>
      <c r="DTS754" s="13"/>
      <c r="DTT754" s="13"/>
      <c r="DTU754" s="13"/>
      <c r="DTV754" s="13"/>
      <c r="DTW754" s="13"/>
      <c r="DTX754" s="13"/>
      <c r="DTY754" s="13"/>
      <c r="DTZ754" s="13"/>
      <c r="DUA754" s="13"/>
      <c r="DUB754" s="13"/>
      <c r="DUC754" s="13"/>
      <c r="DUD754" s="13"/>
      <c r="DUE754" s="13"/>
      <c r="DUF754" s="13"/>
      <c r="DUG754" s="13"/>
      <c r="DUH754" s="13"/>
      <c r="DUI754" s="13"/>
      <c r="DUJ754" s="13"/>
      <c r="DUK754" s="13"/>
      <c r="DUL754" s="13"/>
      <c r="DUM754" s="13"/>
      <c r="DUN754" s="13"/>
      <c r="DUO754" s="13"/>
      <c r="DUP754" s="13"/>
      <c r="DUQ754" s="13"/>
      <c r="DUR754" s="13"/>
      <c r="DUS754" s="13"/>
      <c r="DUT754" s="13"/>
      <c r="DUU754" s="13"/>
      <c r="DUV754" s="13"/>
      <c r="DUW754" s="13"/>
      <c r="DUX754" s="13"/>
      <c r="DUY754" s="13"/>
      <c r="DUZ754" s="13"/>
      <c r="DVA754" s="13"/>
      <c r="DVB754" s="13"/>
      <c r="DVC754" s="13"/>
      <c r="DVD754" s="13"/>
      <c r="DVE754" s="13"/>
      <c r="DVF754" s="13"/>
      <c r="DVG754" s="13"/>
      <c r="DVH754" s="13"/>
      <c r="DVI754" s="13"/>
      <c r="DVJ754" s="13"/>
      <c r="DVK754" s="13"/>
      <c r="DVL754" s="13"/>
      <c r="DVM754" s="13"/>
      <c r="DVN754" s="13"/>
      <c r="DVO754" s="13"/>
      <c r="DVP754" s="13"/>
      <c r="DVQ754" s="13"/>
      <c r="DVR754" s="13"/>
      <c r="DVS754" s="13"/>
      <c r="DVT754" s="13"/>
      <c r="DVU754" s="13"/>
      <c r="DVV754" s="13"/>
      <c r="DVW754" s="13"/>
      <c r="DVX754" s="13"/>
      <c r="DVY754" s="13"/>
      <c r="DVZ754" s="13"/>
      <c r="DWA754" s="13"/>
      <c r="DWB754" s="13"/>
      <c r="DWC754" s="13"/>
      <c r="DWD754" s="13"/>
      <c r="DWE754" s="13"/>
      <c r="DWF754" s="13"/>
      <c r="DWG754" s="13"/>
      <c r="DWH754" s="13"/>
      <c r="DWI754" s="13"/>
      <c r="DWJ754" s="13"/>
      <c r="DWK754" s="13"/>
      <c r="DWL754" s="13"/>
      <c r="DWM754" s="13"/>
      <c r="DWN754" s="13"/>
      <c r="DWO754" s="13"/>
      <c r="DWP754" s="13"/>
      <c r="DWQ754" s="13"/>
      <c r="DWR754" s="13"/>
      <c r="DWS754" s="13"/>
      <c r="DWT754" s="13"/>
      <c r="DWU754" s="13"/>
      <c r="DWV754" s="13"/>
      <c r="DWW754" s="13"/>
      <c r="DWX754" s="13"/>
      <c r="DWY754" s="13"/>
      <c r="DWZ754" s="13"/>
      <c r="DXA754" s="13"/>
      <c r="DXB754" s="13"/>
      <c r="DXC754" s="13"/>
      <c r="DXD754" s="13"/>
      <c r="DXE754" s="13"/>
      <c r="DXF754" s="13"/>
      <c r="DXG754" s="13"/>
      <c r="DXH754" s="13"/>
      <c r="DXI754" s="13"/>
      <c r="DXJ754" s="13"/>
      <c r="DXK754" s="13"/>
      <c r="DXL754" s="13"/>
      <c r="DXM754" s="13"/>
      <c r="DXN754" s="13"/>
      <c r="DXO754" s="13"/>
      <c r="DXP754" s="13"/>
      <c r="DXQ754" s="13"/>
      <c r="DXR754" s="13"/>
      <c r="DXS754" s="13"/>
      <c r="DXT754" s="13"/>
      <c r="DXU754" s="13"/>
      <c r="DXV754" s="13"/>
      <c r="DXW754" s="13"/>
      <c r="DXX754" s="13"/>
      <c r="DXY754" s="13"/>
      <c r="DXZ754" s="13"/>
      <c r="DYA754" s="13"/>
      <c r="DYB754" s="13"/>
      <c r="DYC754" s="13"/>
      <c r="DYD754" s="13"/>
      <c r="DYE754" s="13"/>
      <c r="DYF754" s="13"/>
      <c r="DYG754" s="13"/>
      <c r="DYH754" s="13"/>
      <c r="DYI754" s="13"/>
      <c r="DYJ754" s="13"/>
      <c r="DYK754" s="13"/>
      <c r="DYL754" s="13"/>
      <c r="DYM754" s="13"/>
      <c r="DYN754" s="13"/>
      <c r="DYO754" s="13"/>
      <c r="DYP754" s="13"/>
      <c r="DYQ754" s="13"/>
      <c r="DYR754" s="13"/>
      <c r="DYS754" s="13"/>
      <c r="DYT754" s="13"/>
      <c r="DYU754" s="13"/>
      <c r="DYV754" s="13"/>
      <c r="DYW754" s="13"/>
      <c r="DYX754" s="13"/>
      <c r="DYY754" s="13"/>
      <c r="DYZ754" s="13"/>
      <c r="DZA754" s="13"/>
      <c r="DZB754" s="13"/>
      <c r="DZC754" s="13"/>
      <c r="DZD754" s="13"/>
      <c r="DZE754" s="13"/>
      <c r="DZF754" s="13"/>
      <c r="DZG754" s="13"/>
      <c r="DZH754" s="13"/>
      <c r="DZI754" s="13"/>
      <c r="DZJ754" s="13"/>
      <c r="DZK754" s="13"/>
      <c r="DZL754" s="13"/>
      <c r="DZM754" s="13"/>
      <c r="DZN754" s="13"/>
      <c r="DZO754" s="13"/>
      <c r="DZP754" s="13"/>
      <c r="DZQ754" s="13"/>
      <c r="DZR754" s="13"/>
      <c r="DZS754" s="13"/>
      <c r="DZT754" s="13"/>
      <c r="DZU754" s="13"/>
      <c r="DZV754" s="13"/>
      <c r="DZW754" s="13"/>
      <c r="DZX754" s="13"/>
      <c r="DZY754" s="13"/>
      <c r="DZZ754" s="13"/>
      <c r="EAA754" s="13"/>
      <c r="EAB754" s="13"/>
      <c r="EAC754" s="13"/>
      <c r="EAD754" s="13"/>
      <c r="EAE754" s="13"/>
      <c r="EAF754" s="13"/>
      <c r="EAG754" s="13"/>
      <c r="EAH754" s="13"/>
      <c r="EAI754" s="13"/>
      <c r="EAJ754" s="13"/>
      <c r="EAK754" s="13"/>
      <c r="EAL754" s="13"/>
      <c r="EAM754" s="13"/>
      <c r="EAN754" s="13"/>
      <c r="EAO754" s="13"/>
      <c r="EAP754" s="13"/>
      <c r="EAQ754" s="13"/>
      <c r="EAR754" s="13"/>
      <c r="EAS754" s="13"/>
      <c r="EAT754" s="13"/>
      <c r="EAU754" s="13"/>
      <c r="EAV754" s="13"/>
      <c r="EAW754" s="13"/>
      <c r="EAX754" s="13"/>
      <c r="EAY754" s="13"/>
      <c r="EAZ754" s="13"/>
      <c r="EBA754" s="13"/>
      <c r="EBB754" s="13"/>
      <c r="EBC754" s="13"/>
      <c r="EBD754" s="13"/>
      <c r="EBE754" s="13"/>
      <c r="EBF754" s="13"/>
      <c r="EBG754" s="13"/>
      <c r="EBH754" s="13"/>
      <c r="EBI754" s="13"/>
      <c r="EBJ754" s="13"/>
      <c r="EBK754" s="13"/>
      <c r="EBL754" s="13"/>
      <c r="EBM754" s="13"/>
      <c r="EBN754" s="13"/>
      <c r="EBO754" s="13"/>
      <c r="EBP754" s="13"/>
      <c r="EBQ754" s="13"/>
      <c r="EBR754" s="13"/>
      <c r="EBS754" s="13"/>
      <c r="EBT754" s="13"/>
      <c r="EBU754" s="13"/>
      <c r="EBV754" s="13"/>
      <c r="EBW754" s="13"/>
      <c r="EBX754" s="13"/>
      <c r="EBY754" s="13"/>
      <c r="EBZ754" s="13"/>
      <c r="ECA754" s="13"/>
      <c r="ECB754" s="13"/>
      <c r="ECC754" s="13"/>
      <c r="ECD754" s="13"/>
      <c r="ECE754" s="13"/>
      <c r="ECF754" s="13"/>
      <c r="ECG754" s="13"/>
      <c r="ECH754" s="13"/>
      <c r="ECI754" s="13"/>
      <c r="ECJ754" s="13"/>
      <c r="ECK754" s="13"/>
      <c r="ECL754" s="13"/>
      <c r="ECM754" s="13"/>
      <c r="ECN754" s="13"/>
      <c r="ECO754" s="13"/>
      <c r="ECP754" s="13"/>
      <c r="ECQ754" s="13"/>
      <c r="ECR754" s="13"/>
      <c r="ECS754" s="13"/>
      <c r="ECT754" s="13"/>
      <c r="ECU754" s="13"/>
      <c r="ECV754" s="13"/>
      <c r="ECW754" s="13"/>
      <c r="ECX754" s="13"/>
      <c r="ECY754" s="13"/>
      <c r="ECZ754" s="13"/>
      <c r="EDA754" s="13"/>
      <c r="EDB754" s="13"/>
      <c r="EDC754" s="13"/>
      <c r="EDD754" s="13"/>
      <c r="EDE754" s="13"/>
      <c r="EDF754" s="13"/>
      <c r="EDG754" s="13"/>
      <c r="EDH754" s="13"/>
      <c r="EDI754" s="13"/>
      <c r="EDJ754" s="13"/>
      <c r="EDK754" s="13"/>
      <c r="EDL754" s="13"/>
      <c r="EDM754" s="13"/>
      <c r="EDN754" s="13"/>
      <c r="EDO754" s="13"/>
      <c r="EDP754" s="13"/>
      <c r="EDQ754" s="13"/>
      <c r="EDR754" s="13"/>
      <c r="EDS754" s="13"/>
      <c r="EDT754" s="13"/>
      <c r="EDU754" s="13"/>
      <c r="EDV754" s="13"/>
      <c r="EDW754" s="13"/>
      <c r="EDX754" s="13"/>
      <c r="EDY754" s="13"/>
      <c r="EDZ754" s="13"/>
      <c r="EEA754" s="13"/>
      <c r="EEB754" s="13"/>
      <c r="EEC754" s="13"/>
      <c r="EED754" s="13"/>
      <c r="EEE754" s="13"/>
      <c r="EEF754" s="13"/>
      <c r="EEG754" s="13"/>
      <c r="EEH754" s="13"/>
      <c r="EEI754" s="13"/>
      <c r="EEJ754" s="13"/>
      <c r="EEK754" s="13"/>
      <c r="EEL754" s="13"/>
      <c r="EEM754" s="13"/>
      <c r="EEN754" s="13"/>
      <c r="EEO754" s="13"/>
      <c r="EEP754" s="13"/>
      <c r="EEQ754" s="13"/>
      <c r="EER754" s="13"/>
      <c r="EES754" s="13"/>
      <c r="EET754" s="13"/>
      <c r="EEU754" s="13"/>
      <c r="EEV754" s="13"/>
      <c r="EEW754" s="13"/>
      <c r="EEX754" s="13"/>
      <c r="EEY754" s="13"/>
      <c r="EEZ754" s="13"/>
      <c r="EFA754" s="13"/>
      <c r="EFB754" s="13"/>
      <c r="EFC754" s="13"/>
      <c r="EFD754" s="13"/>
      <c r="EFE754" s="13"/>
      <c r="EFF754" s="13"/>
      <c r="EFG754" s="13"/>
      <c r="EFH754" s="13"/>
      <c r="EFI754" s="13"/>
      <c r="EFJ754" s="13"/>
      <c r="EFK754" s="13"/>
      <c r="EFL754" s="13"/>
      <c r="EFM754" s="13"/>
      <c r="EFN754" s="13"/>
      <c r="EFO754" s="13"/>
      <c r="EFP754" s="13"/>
      <c r="EFQ754" s="13"/>
      <c r="EFR754" s="13"/>
      <c r="EFS754" s="13"/>
      <c r="EFT754" s="13"/>
      <c r="EFU754" s="13"/>
      <c r="EFV754" s="13"/>
      <c r="EFW754" s="13"/>
      <c r="EFX754" s="13"/>
      <c r="EFY754" s="13"/>
      <c r="EFZ754" s="13"/>
      <c r="EGA754" s="13"/>
      <c r="EGB754" s="13"/>
      <c r="EGC754" s="13"/>
      <c r="EGD754" s="13"/>
      <c r="EGE754" s="13"/>
      <c r="EGF754" s="13"/>
      <c r="EGG754" s="13"/>
      <c r="EGH754" s="13"/>
      <c r="EGI754" s="13"/>
      <c r="EGJ754" s="13"/>
      <c r="EGK754" s="13"/>
      <c r="EGL754" s="13"/>
      <c r="EGM754" s="13"/>
      <c r="EGN754" s="13"/>
      <c r="EGO754" s="13"/>
      <c r="EGP754" s="13"/>
      <c r="EGQ754" s="13"/>
      <c r="EGR754" s="13"/>
      <c r="EGS754" s="13"/>
      <c r="EGT754" s="13"/>
      <c r="EGU754" s="13"/>
      <c r="EGV754" s="13"/>
      <c r="EGW754" s="13"/>
      <c r="EGX754" s="13"/>
      <c r="EGY754" s="13"/>
      <c r="EGZ754" s="13"/>
      <c r="EHA754" s="13"/>
      <c r="EHB754" s="13"/>
      <c r="EHC754" s="13"/>
      <c r="EHD754" s="13"/>
      <c r="EHE754" s="13"/>
      <c r="EHF754" s="13"/>
      <c r="EHG754" s="13"/>
      <c r="EHH754" s="13"/>
      <c r="EHI754" s="13"/>
      <c r="EHJ754" s="13"/>
      <c r="EHK754" s="13"/>
      <c r="EHL754" s="13"/>
      <c r="EHM754" s="13"/>
      <c r="EHN754" s="13"/>
      <c r="EHO754" s="13"/>
      <c r="EHP754" s="13"/>
      <c r="EHQ754" s="13"/>
      <c r="EHR754" s="13"/>
      <c r="EHS754" s="13"/>
      <c r="EHT754" s="13"/>
      <c r="EHU754" s="13"/>
      <c r="EHV754" s="13"/>
      <c r="EHW754" s="13"/>
      <c r="EHX754" s="13"/>
      <c r="EHY754" s="13"/>
      <c r="EHZ754" s="13"/>
      <c r="EIA754" s="13"/>
      <c r="EIB754" s="13"/>
      <c r="EIC754" s="13"/>
      <c r="EID754" s="13"/>
      <c r="EIE754" s="13"/>
      <c r="EIF754" s="13"/>
      <c r="EIG754" s="13"/>
      <c r="EIH754" s="13"/>
      <c r="EII754" s="13"/>
      <c r="EIJ754" s="13"/>
      <c r="EIK754" s="13"/>
      <c r="EIL754" s="13"/>
      <c r="EIM754" s="13"/>
      <c r="EIN754" s="13"/>
      <c r="EIO754" s="13"/>
      <c r="EIP754" s="13"/>
      <c r="EIQ754" s="13"/>
      <c r="EIR754" s="13"/>
      <c r="EIS754" s="13"/>
      <c r="EIT754" s="13"/>
      <c r="EIU754" s="13"/>
      <c r="EIV754" s="13"/>
      <c r="EIW754" s="13"/>
      <c r="EIX754" s="13"/>
      <c r="EIY754" s="13"/>
      <c r="EIZ754" s="13"/>
      <c r="EJA754" s="13"/>
      <c r="EJB754" s="13"/>
      <c r="EJC754" s="13"/>
      <c r="EJD754" s="13"/>
      <c r="EJE754" s="13"/>
      <c r="EJF754" s="13"/>
      <c r="EJG754" s="13"/>
      <c r="EJH754" s="13"/>
      <c r="EJI754" s="13"/>
      <c r="EJJ754" s="13"/>
      <c r="EJK754" s="13"/>
      <c r="EJL754" s="13"/>
      <c r="EJM754" s="13"/>
      <c r="EJN754" s="13"/>
      <c r="EJO754" s="13"/>
      <c r="EJP754" s="13"/>
      <c r="EJQ754" s="13"/>
      <c r="EJR754" s="13"/>
      <c r="EJS754" s="13"/>
      <c r="EJT754" s="13"/>
      <c r="EJU754" s="13"/>
      <c r="EJV754" s="13"/>
      <c r="EJW754" s="13"/>
      <c r="EJX754" s="13"/>
      <c r="EJY754" s="13"/>
      <c r="EJZ754" s="13"/>
      <c r="EKA754" s="13"/>
      <c r="EKB754" s="13"/>
      <c r="EKC754" s="13"/>
      <c r="EKD754" s="13"/>
      <c r="EKE754" s="13"/>
      <c r="EKF754" s="13"/>
      <c r="EKG754" s="13"/>
      <c r="EKH754" s="13"/>
      <c r="EKI754" s="13"/>
      <c r="EKJ754" s="13"/>
      <c r="EKK754" s="13"/>
      <c r="EKL754" s="13"/>
      <c r="EKM754" s="13"/>
      <c r="EKN754" s="13"/>
      <c r="EKO754" s="13"/>
      <c r="EKP754" s="13"/>
      <c r="EKQ754" s="13"/>
      <c r="EKR754" s="13"/>
      <c r="EKS754" s="13"/>
      <c r="EKT754" s="13"/>
      <c r="EKU754" s="13"/>
      <c r="EKV754" s="13"/>
      <c r="EKW754" s="13"/>
      <c r="EKX754" s="13"/>
      <c r="EKY754" s="13"/>
      <c r="EKZ754" s="13"/>
      <c r="ELA754" s="13"/>
      <c r="ELB754" s="13"/>
      <c r="ELC754" s="13"/>
      <c r="ELD754" s="13"/>
      <c r="ELE754" s="13"/>
      <c r="ELF754" s="13"/>
      <c r="ELG754" s="13"/>
      <c r="ELH754" s="13"/>
      <c r="ELI754" s="13"/>
      <c r="ELJ754" s="13"/>
      <c r="ELK754" s="13"/>
      <c r="ELL754" s="13"/>
      <c r="ELM754" s="13"/>
      <c r="ELN754" s="13"/>
      <c r="ELO754" s="13"/>
      <c r="ELP754" s="13"/>
      <c r="ELQ754" s="13"/>
      <c r="ELR754" s="13"/>
      <c r="ELS754" s="13"/>
      <c r="ELT754" s="13"/>
      <c r="ELU754" s="13"/>
      <c r="ELV754" s="13"/>
      <c r="ELW754" s="13"/>
      <c r="ELX754" s="13"/>
      <c r="ELY754" s="13"/>
      <c r="ELZ754" s="13"/>
      <c r="EMA754" s="13"/>
      <c r="EMB754" s="13"/>
      <c r="EMC754" s="13"/>
      <c r="EMD754" s="13"/>
      <c r="EME754" s="13"/>
      <c r="EMF754" s="13"/>
      <c r="EMG754" s="13"/>
      <c r="EMH754" s="13"/>
      <c r="EMI754" s="13"/>
      <c r="EMJ754" s="13"/>
      <c r="EMK754" s="13"/>
      <c r="EML754" s="13"/>
      <c r="EMM754" s="13"/>
      <c r="EMN754" s="13"/>
      <c r="EMO754" s="13"/>
      <c r="EMP754" s="13"/>
      <c r="EMQ754" s="13"/>
      <c r="EMR754" s="13"/>
      <c r="EMS754" s="13"/>
      <c r="EMT754" s="13"/>
      <c r="EMU754" s="13"/>
      <c r="EMV754" s="13"/>
      <c r="EMW754" s="13"/>
      <c r="EMX754" s="13"/>
      <c r="EMY754" s="13"/>
      <c r="EMZ754" s="13"/>
      <c r="ENA754" s="13"/>
      <c r="ENB754" s="13"/>
      <c r="ENC754" s="13"/>
      <c r="END754" s="13"/>
      <c r="ENE754" s="13"/>
      <c r="ENF754" s="13"/>
      <c r="ENG754" s="13"/>
      <c r="ENH754" s="13"/>
      <c r="ENI754" s="13"/>
      <c r="ENJ754" s="13"/>
      <c r="ENK754" s="13"/>
      <c r="ENL754" s="13"/>
      <c r="ENM754" s="13"/>
      <c r="ENN754" s="13"/>
      <c r="ENO754" s="13"/>
      <c r="ENP754" s="13"/>
      <c r="ENQ754" s="13"/>
      <c r="ENR754" s="13"/>
      <c r="ENS754" s="13"/>
      <c r="ENT754" s="13"/>
      <c r="ENU754" s="13"/>
      <c r="ENV754" s="13"/>
      <c r="ENW754" s="13"/>
      <c r="ENX754" s="13"/>
      <c r="ENY754" s="13"/>
      <c r="ENZ754" s="13"/>
      <c r="EOA754" s="13"/>
      <c r="EOB754" s="13"/>
      <c r="EOC754" s="13"/>
      <c r="EOD754" s="13"/>
      <c r="EOE754" s="13"/>
      <c r="EOF754" s="13"/>
      <c r="EOG754" s="13"/>
      <c r="EOH754" s="13"/>
      <c r="EOI754" s="13"/>
      <c r="EOJ754" s="13"/>
      <c r="EOK754" s="13"/>
      <c r="EOL754" s="13"/>
      <c r="EOM754" s="13"/>
      <c r="EON754" s="13"/>
      <c r="EOO754" s="13"/>
      <c r="EOP754" s="13"/>
      <c r="EOQ754" s="13"/>
      <c r="EOR754" s="13"/>
      <c r="EOS754" s="13"/>
      <c r="EOT754" s="13"/>
      <c r="EOU754" s="13"/>
      <c r="EOV754" s="13"/>
      <c r="EOW754" s="13"/>
      <c r="EOX754" s="13"/>
      <c r="EOY754" s="13"/>
      <c r="EOZ754" s="13"/>
      <c r="EPA754" s="13"/>
      <c r="EPB754" s="13"/>
      <c r="EPC754" s="13"/>
      <c r="EPD754" s="13"/>
      <c r="EPE754" s="13"/>
      <c r="EPF754" s="13"/>
      <c r="EPG754" s="13"/>
      <c r="EPH754" s="13"/>
      <c r="EPI754" s="13"/>
      <c r="EPJ754" s="13"/>
      <c r="EPK754" s="13"/>
      <c r="EPL754" s="13"/>
      <c r="EPM754" s="13"/>
      <c r="EPN754" s="13"/>
      <c r="EPO754" s="13"/>
      <c r="EPP754" s="13"/>
      <c r="EPQ754" s="13"/>
      <c r="EPR754" s="13"/>
      <c r="EPS754" s="13"/>
      <c r="EPT754" s="13"/>
      <c r="EPU754" s="13"/>
      <c r="EPV754" s="13"/>
      <c r="EPW754" s="13"/>
      <c r="EPX754" s="13"/>
      <c r="EPY754" s="13"/>
      <c r="EPZ754" s="13"/>
      <c r="EQA754" s="13"/>
      <c r="EQB754" s="13"/>
      <c r="EQC754" s="13"/>
      <c r="EQD754" s="13"/>
      <c r="EQE754" s="13"/>
      <c r="EQF754" s="13"/>
      <c r="EQG754" s="13"/>
      <c r="EQH754" s="13"/>
      <c r="EQI754" s="13"/>
      <c r="EQJ754" s="13"/>
      <c r="EQK754" s="13"/>
      <c r="EQL754" s="13"/>
      <c r="EQM754" s="13"/>
      <c r="EQN754" s="13"/>
      <c r="EQO754" s="13"/>
      <c r="EQP754" s="13"/>
      <c r="EQQ754" s="13"/>
      <c r="EQR754" s="13"/>
      <c r="EQS754" s="13"/>
      <c r="EQT754" s="13"/>
      <c r="EQU754" s="13"/>
      <c r="EQV754" s="13"/>
      <c r="EQW754" s="13"/>
      <c r="EQX754" s="13"/>
      <c r="EQY754" s="13"/>
      <c r="EQZ754" s="13"/>
      <c r="ERA754" s="13"/>
      <c r="ERB754" s="13"/>
      <c r="ERC754" s="13"/>
      <c r="ERD754" s="13"/>
      <c r="ERE754" s="13"/>
      <c r="ERF754" s="13"/>
      <c r="ERG754" s="13"/>
      <c r="ERH754" s="13"/>
      <c r="ERI754" s="13"/>
      <c r="ERJ754" s="13"/>
      <c r="ERK754" s="13"/>
      <c r="ERL754" s="13"/>
      <c r="ERM754" s="13"/>
      <c r="ERN754" s="13"/>
      <c r="ERO754" s="13"/>
      <c r="ERP754" s="13"/>
      <c r="ERQ754" s="13"/>
      <c r="ERR754" s="13"/>
      <c r="ERS754" s="13"/>
      <c r="ERT754" s="13"/>
      <c r="ERU754" s="13"/>
      <c r="ERV754" s="13"/>
      <c r="ERW754" s="13"/>
      <c r="ERX754" s="13"/>
      <c r="ERY754" s="13"/>
      <c r="ERZ754" s="13"/>
      <c r="ESA754" s="13"/>
      <c r="ESB754" s="13"/>
      <c r="ESC754" s="13"/>
      <c r="ESD754" s="13"/>
      <c r="ESE754" s="13"/>
      <c r="ESF754" s="13"/>
      <c r="ESG754" s="13"/>
      <c r="ESH754" s="13"/>
      <c r="ESI754" s="13"/>
      <c r="ESJ754" s="13"/>
      <c r="ESK754" s="13"/>
      <c r="ESL754" s="13"/>
      <c r="ESM754" s="13"/>
      <c r="ESN754" s="13"/>
      <c r="ESO754" s="13"/>
      <c r="ESP754" s="13"/>
      <c r="ESQ754" s="13"/>
      <c r="ESR754" s="13"/>
      <c r="ESS754" s="13"/>
      <c r="EST754" s="13"/>
      <c r="ESU754" s="13"/>
      <c r="ESV754" s="13"/>
      <c r="ESW754" s="13"/>
      <c r="ESX754" s="13"/>
      <c r="ESY754" s="13"/>
      <c r="ESZ754" s="13"/>
      <c r="ETA754" s="13"/>
      <c r="ETB754" s="13"/>
      <c r="ETC754" s="13"/>
      <c r="ETD754" s="13"/>
      <c r="ETE754" s="13"/>
      <c r="ETF754" s="13"/>
      <c r="ETG754" s="13"/>
      <c r="ETH754" s="13"/>
      <c r="ETI754" s="13"/>
      <c r="ETJ754" s="13"/>
      <c r="ETK754" s="13"/>
      <c r="ETL754" s="13"/>
      <c r="ETM754" s="13"/>
      <c r="ETN754" s="13"/>
      <c r="ETO754" s="13"/>
      <c r="ETP754" s="13"/>
      <c r="ETQ754" s="13"/>
      <c r="ETR754" s="13"/>
      <c r="ETS754" s="13"/>
      <c r="ETT754" s="13"/>
      <c r="ETU754" s="13"/>
      <c r="ETV754" s="13"/>
      <c r="ETW754" s="13"/>
      <c r="ETX754" s="13"/>
      <c r="ETY754" s="13"/>
      <c r="ETZ754" s="13"/>
      <c r="EUA754" s="13"/>
      <c r="EUB754" s="13"/>
      <c r="EUC754" s="13"/>
      <c r="EUD754" s="13"/>
      <c r="EUE754" s="13"/>
      <c r="EUF754" s="13"/>
      <c r="EUG754" s="13"/>
      <c r="EUH754" s="13"/>
      <c r="EUI754" s="13"/>
      <c r="EUJ754" s="13"/>
      <c r="EUK754" s="13"/>
      <c r="EUL754" s="13"/>
      <c r="EUM754" s="13"/>
      <c r="EUN754" s="13"/>
      <c r="EUO754" s="13"/>
      <c r="EUP754" s="13"/>
      <c r="EUQ754" s="13"/>
      <c r="EUR754" s="13"/>
      <c r="EUS754" s="13"/>
      <c r="EUT754" s="13"/>
      <c r="EUU754" s="13"/>
      <c r="EUV754" s="13"/>
      <c r="EUW754" s="13"/>
      <c r="EUX754" s="13"/>
      <c r="EUY754" s="13"/>
      <c r="EUZ754" s="13"/>
      <c r="EVA754" s="13"/>
      <c r="EVB754" s="13"/>
      <c r="EVC754" s="13"/>
      <c r="EVD754" s="13"/>
      <c r="EVE754" s="13"/>
      <c r="EVF754" s="13"/>
      <c r="EVG754" s="13"/>
      <c r="EVH754" s="13"/>
      <c r="EVI754" s="13"/>
      <c r="EVJ754" s="13"/>
      <c r="EVK754" s="13"/>
      <c r="EVL754" s="13"/>
      <c r="EVM754" s="13"/>
      <c r="EVN754" s="13"/>
      <c r="EVO754" s="13"/>
      <c r="EVP754" s="13"/>
      <c r="EVQ754" s="13"/>
      <c r="EVR754" s="13"/>
      <c r="EVS754" s="13"/>
      <c r="EVT754" s="13"/>
      <c r="EVU754" s="13"/>
      <c r="EVV754" s="13"/>
      <c r="EVW754" s="13"/>
      <c r="EVX754" s="13"/>
      <c r="EVY754" s="13"/>
      <c r="EVZ754" s="13"/>
      <c r="EWA754" s="13"/>
      <c r="EWB754" s="13"/>
      <c r="EWC754" s="13"/>
      <c r="EWD754" s="13"/>
      <c r="EWE754" s="13"/>
      <c r="EWF754" s="13"/>
      <c r="EWG754" s="13"/>
      <c r="EWH754" s="13"/>
      <c r="EWI754" s="13"/>
      <c r="EWJ754" s="13"/>
      <c r="EWK754" s="13"/>
      <c r="EWL754" s="13"/>
      <c r="EWM754" s="13"/>
      <c r="EWN754" s="13"/>
      <c r="EWO754" s="13"/>
      <c r="EWP754" s="13"/>
      <c r="EWQ754" s="13"/>
      <c r="EWR754" s="13"/>
      <c r="EWS754" s="13"/>
      <c r="EWT754" s="13"/>
      <c r="EWU754" s="13"/>
      <c r="EWV754" s="13"/>
      <c r="EWW754" s="13"/>
      <c r="EWX754" s="13"/>
      <c r="EWY754" s="13"/>
      <c r="EWZ754" s="13"/>
      <c r="EXA754" s="13"/>
      <c r="EXB754" s="13"/>
      <c r="EXC754" s="13"/>
      <c r="EXD754" s="13"/>
      <c r="EXE754" s="13"/>
      <c r="EXF754" s="13"/>
      <c r="EXG754" s="13"/>
      <c r="EXH754" s="13"/>
      <c r="EXI754" s="13"/>
      <c r="EXJ754" s="13"/>
      <c r="EXK754" s="13"/>
      <c r="EXL754" s="13"/>
      <c r="EXM754" s="13"/>
      <c r="EXN754" s="13"/>
      <c r="EXO754" s="13"/>
      <c r="EXP754" s="13"/>
      <c r="EXQ754" s="13"/>
      <c r="EXR754" s="13"/>
      <c r="EXS754" s="13"/>
      <c r="EXT754" s="13"/>
      <c r="EXU754" s="13"/>
      <c r="EXV754" s="13"/>
      <c r="EXW754" s="13"/>
      <c r="EXX754" s="13"/>
      <c r="EXY754" s="13"/>
      <c r="EXZ754" s="13"/>
      <c r="EYA754" s="13"/>
      <c r="EYB754" s="13"/>
      <c r="EYC754" s="13"/>
      <c r="EYD754" s="13"/>
      <c r="EYE754" s="13"/>
      <c r="EYF754" s="13"/>
      <c r="EYG754" s="13"/>
      <c r="EYH754" s="13"/>
      <c r="EYI754" s="13"/>
      <c r="EYJ754" s="13"/>
      <c r="EYK754" s="13"/>
      <c r="EYL754" s="13"/>
      <c r="EYM754" s="13"/>
      <c r="EYN754" s="13"/>
      <c r="EYO754" s="13"/>
      <c r="EYP754" s="13"/>
      <c r="EYQ754" s="13"/>
      <c r="EYR754" s="13"/>
      <c r="EYS754" s="13"/>
      <c r="EYT754" s="13"/>
      <c r="EYU754" s="13"/>
      <c r="EYV754" s="13"/>
      <c r="EYW754" s="13"/>
      <c r="EYX754" s="13"/>
      <c r="EYY754" s="13"/>
      <c r="EYZ754" s="13"/>
      <c r="EZA754" s="13"/>
      <c r="EZB754" s="13"/>
      <c r="EZC754" s="13"/>
      <c r="EZD754" s="13"/>
      <c r="EZE754" s="13"/>
      <c r="EZF754" s="13"/>
      <c r="EZG754" s="13"/>
      <c r="EZH754" s="13"/>
      <c r="EZI754" s="13"/>
      <c r="EZJ754" s="13"/>
      <c r="EZK754" s="13"/>
      <c r="EZL754" s="13"/>
      <c r="EZM754" s="13"/>
      <c r="EZN754" s="13"/>
      <c r="EZO754" s="13"/>
      <c r="EZP754" s="13"/>
      <c r="EZQ754" s="13"/>
      <c r="EZR754" s="13"/>
      <c r="EZS754" s="13"/>
      <c r="EZT754" s="13"/>
      <c r="EZU754" s="13"/>
      <c r="EZV754" s="13"/>
      <c r="EZW754" s="13"/>
      <c r="EZX754" s="13"/>
      <c r="EZY754" s="13"/>
      <c r="EZZ754" s="13"/>
      <c r="FAA754" s="13"/>
      <c r="FAB754" s="13"/>
      <c r="FAC754" s="13"/>
      <c r="FAD754" s="13"/>
      <c r="FAE754" s="13"/>
      <c r="FAF754" s="13"/>
      <c r="FAG754" s="13"/>
      <c r="FAH754" s="13"/>
      <c r="FAI754" s="13"/>
      <c r="FAJ754" s="13"/>
      <c r="FAK754" s="13"/>
      <c r="FAL754" s="13"/>
      <c r="FAM754" s="13"/>
      <c r="FAN754" s="13"/>
      <c r="FAO754" s="13"/>
      <c r="FAP754" s="13"/>
      <c r="FAQ754" s="13"/>
      <c r="FAR754" s="13"/>
      <c r="FAS754" s="13"/>
      <c r="FAT754" s="13"/>
      <c r="FAU754" s="13"/>
      <c r="FAV754" s="13"/>
      <c r="FAW754" s="13"/>
      <c r="FAX754" s="13"/>
      <c r="FAY754" s="13"/>
      <c r="FAZ754" s="13"/>
      <c r="FBA754" s="13"/>
      <c r="FBB754" s="13"/>
      <c r="FBC754" s="13"/>
      <c r="FBD754" s="13"/>
      <c r="FBE754" s="13"/>
      <c r="FBF754" s="13"/>
      <c r="FBG754" s="13"/>
      <c r="FBH754" s="13"/>
      <c r="FBI754" s="13"/>
      <c r="FBJ754" s="13"/>
      <c r="FBK754" s="13"/>
      <c r="FBL754" s="13"/>
      <c r="FBM754" s="13"/>
      <c r="FBN754" s="13"/>
      <c r="FBO754" s="13"/>
      <c r="FBP754" s="13"/>
      <c r="FBQ754" s="13"/>
      <c r="FBR754" s="13"/>
      <c r="FBS754" s="13"/>
      <c r="FBT754" s="13"/>
      <c r="FBU754" s="13"/>
      <c r="FBV754" s="13"/>
      <c r="FBW754" s="13"/>
      <c r="FBX754" s="13"/>
      <c r="FBY754" s="13"/>
      <c r="FBZ754" s="13"/>
      <c r="FCA754" s="13"/>
      <c r="FCB754" s="13"/>
      <c r="FCC754" s="13"/>
      <c r="FCD754" s="13"/>
      <c r="FCE754" s="13"/>
      <c r="FCF754" s="13"/>
      <c r="FCG754" s="13"/>
      <c r="FCH754" s="13"/>
      <c r="FCI754" s="13"/>
      <c r="FCJ754" s="13"/>
      <c r="FCK754" s="13"/>
      <c r="FCL754" s="13"/>
      <c r="FCM754" s="13"/>
      <c r="FCN754" s="13"/>
      <c r="FCO754" s="13"/>
      <c r="FCP754" s="13"/>
      <c r="FCQ754" s="13"/>
      <c r="FCR754" s="13"/>
      <c r="FCS754" s="13"/>
      <c r="FCT754" s="13"/>
      <c r="FCU754" s="13"/>
      <c r="FCV754" s="13"/>
      <c r="FCW754" s="13"/>
      <c r="FCX754" s="13"/>
      <c r="FCY754" s="13"/>
      <c r="FCZ754" s="13"/>
      <c r="FDA754" s="13"/>
      <c r="FDB754" s="13"/>
      <c r="FDC754" s="13"/>
      <c r="FDD754" s="13"/>
      <c r="FDE754" s="13"/>
      <c r="FDF754" s="13"/>
      <c r="FDG754" s="13"/>
      <c r="FDH754" s="13"/>
      <c r="FDI754" s="13"/>
      <c r="FDJ754" s="13"/>
      <c r="FDK754" s="13"/>
      <c r="FDL754" s="13"/>
      <c r="FDM754" s="13"/>
      <c r="FDN754" s="13"/>
      <c r="FDO754" s="13"/>
      <c r="FDP754" s="13"/>
      <c r="FDQ754" s="13"/>
      <c r="FDR754" s="13"/>
      <c r="FDS754" s="13"/>
      <c r="FDT754" s="13"/>
      <c r="FDU754" s="13"/>
      <c r="FDV754" s="13"/>
      <c r="FDW754" s="13"/>
      <c r="FDX754" s="13"/>
      <c r="FDY754" s="13"/>
      <c r="FDZ754" s="13"/>
      <c r="FEA754" s="13"/>
      <c r="FEB754" s="13"/>
      <c r="FEC754" s="13"/>
      <c r="FED754" s="13"/>
      <c r="FEE754" s="13"/>
      <c r="FEF754" s="13"/>
      <c r="FEG754" s="13"/>
      <c r="FEH754" s="13"/>
      <c r="FEI754" s="13"/>
      <c r="FEJ754" s="13"/>
      <c r="FEK754" s="13"/>
      <c r="FEL754" s="13"/>
      <c r="FEM754" s="13"/>
      <c r="FEN754" s="13"/>
      <c r="FEO754" s="13"/>
      <c r="FEP754" s="13"/>
      <c r="FEQ754" s="13"/>
      <c r="FER754" s="13"/>
      <c r="FES754" s="13"/>
      <c r="FET754" s="13"/>
      <c r="FEU754" s="13"/>
      <c r="FEV754" s="13"/>
      <c r="FEW754" s="13"/>
      <c r="FEX754" s="13"/>
      <c r="FEY754" s="13"/>
      <c r="FEZ754" s="13"/>
      <c r="FFA754" s="13"/>
      <c r="FFB754" s="13"/>
      <c r="FFC754" s="13"/>
      <c r="FFD754" s="13"/>
      <c r="FFE754" s="13"/>
      <c r="FFF754" s="13"/>
      <c r="FFG754" s="13"/>
      <c r="FFH754" s="13"/>
      <c r="FFI754" s="13"/>
      <c r="FFJ754" s="13"/>
      <c r="FFK754" s="13"/>
      <c r="FFL754" s="13"/>
      <c r="FFM754" s="13"/>
      <c r="FFN754" s="13"/>
      <c r="FFO754" s="13"/>
      <c r="FFP754" s="13"/>
      <c r="FFQ754" s="13"/>
      <c r="FFR754" s="13"/>
      <c r="FFS754" s="13"/>
      <c r="FFT754" s="13"/>
      <c r="FFU754" s="13"/>
      <c r="FFV754" s="13"/>
      <c r="FFW754" s="13"/>
      <c r="FFX754" s="13"/>
      <c r="FFY754" s="13"/>
      <c r="FFZ754" s="13"/>
      <c r="FGA754" s="13"/>
      <c r="FGB754" s="13"/>
      <c r="FGC754" s="13"/>
      <c r="FGD754" s="13"/>
      <c r="FGE754" s="13"/>
      <c r="FGF754" s="13"/>
      <c r="FGG754" s="13"/>
      <c r="FGH754" s="13"/>
      <c r="FGI754" s="13"/>
      <c r="FGJ754" s="13"/>
      <c r="FGK754" s="13"/>
      <c r="FGL754" s="13"/>
      <c r="FGM754" s="13"/>
      <c r="FGN754" s="13"/>
      <c r="FGO754" s="13"/>
      <c r="FGP754" s="13"/>
      <c r="FGQ754" s="13"/>
      <c r="FGR754" s="13"/>
      <c r="FGS754" s="13"/>
      <c r="FGT754" s="13"/>
      <c r="FGU754" s="13"/>
      <c r="FGV754" s="13"/>
      <c r="FGW754" s="13"/>
      <c r="FGX754" s="13"/>
      <c r="FGY754" s="13"/>
      <c r="FGZ754" s="13"/>
      <c r="FHA754" s="13"/>
      <c r="FHB754" s="13"/>
      <c r="FHC754" s="13"/>
      <c r="FHD754" s="13"/>
      <c r="FHE754" s="13"/>
      <c r="FHF754" s="13"/>
      <c r="FHG754" s="13"/>
      <c r="FHH754" s="13"/>
      <c r="FHI754" s="13"/>
      <c r="FHJ754" s="13"/>
      <c r="FHK754" s="13"/>
      <c r="FHL754" s="13"/>
      <c r="FHM754" s="13"/>
      <c r="FHN754" s="13"/>
      <c r="FHO754" s="13"/>
      <c r="FHP754" s="13"/>
      <c r="FHQ754" s="13"/>
      <c r="FHR754" s="13"/>
      <c r="FHS754" s="13"/>
      <c r="FHT754" s="13"/>
      <c r="FHU754" s="13"/>
      <c r="FHV754" s="13"/>
      <c r="FHW754" s="13"/>
      <c r="FHX754" s="13"/>
      <c r="FHY754" s="13"/>
      <c r="FHZ754" s="13"/>
      <c r="FIA754" s="13"/>
      <c r="FIB754" s="13"/>
      <c r="FIC754" s="13"/>
      <c r="FID754" s="13"/>
      <c r="FIE754" s="13"/>
      <c r="FIF754" s="13"/>
      <c r="FIG754" s="13"/>
      <c r="FIH754" s="13"/>
      <c r="FII754" s="13"/>
      <c r="FIJ754" s="13"/>
      <c r="FIK754" s="13"/>
      <c r="FIL754" s="13"/>
      <c r="FIM754" s="13"/>
      <c r="FIN754" s="13"/>
      <c r="FIO754" s="13"/>
      <c r="FIP754" s="13"/>
      <c r="FIQ754" s="13"/>
      <c r="FIR754" s="13"/>
      <c r="FIS754" s="13"/>
      <c r="FIT754" s="13"/>
      <c r="FIU754" s="13"/>
      <c r="FIV754" s="13"/>
      <c r="FIW754" s="13"/>
      <c r="FIX754" s="13"/>
      <c r="FIY754" s="13"/>
      <c r="FIZ754" s="13"/>
      <c r="FJA754" s="13"/>
      <c r="FJB754" s="13"/>
      <c r="FJC754" s="13"/>
      <c r="FJD754" s="13"/>
      <c r="FJE754" s="13"/>
      <c r="FJF754" s="13"/>
      <c r="FJG754" s="13"/>
      <c r="FJH754" s="13"/>
      <c r="FJI754" s="13"/>
      <c r="FJJ754" s="13"/>
      <c r="FJK754" s="13"/>
      <c r="FJL754" s="13"/>
      <c r="FJM754" s="13"/>
      <c r="FJN754" s="13"/>
      <c r="FJO754" s="13"/>
      <c r="FJP754" s="13"/>
      <c r="FJQ754" s="13"/>
      <c r="FJR754" s="13"/>
      <c r="FJS754" s="13"/>
      <c r="FJT754" s="13"/>
      <c r="FJU754" s="13"/>
      <c r="FJV754" s="13"/>
      <c r="FJW754" s="13"/>
      <c r="FJX754" s="13"/>
      <c r="FJY754" s="13"/>
      <c r="FJZ754" s="13"/>
      <c r="FKA754" s="13"/>
      <c r="FKB754" s="13"/>
      <c r="FKC754" s="13"/>
      <c r="FKD754" s="13"/>
      <c r="FKE754" s="13"/>
      <c r="FKF754" s="13"/>
      <c r="FKG754" s="13"/>
      <c r="FKH754" s="13"/>
      <c r="FKI754" s="13"/>
      <c r="FKJ754" s="13"/>
      <c r="FKK754" s="13"/>
      <c r="FKL754" s="13"/>
      <c r="FKM754" s="13"/>
      <c r="FKN754" s="13"/>
      <c r="FKO754" s="13"/>
      <c r="FKP754" s="13"/>
      <c r="FKQ754" s="13"/>
      <c r="FKR754" s="13"/>
      <c r="FKS754" s="13"/>
      <c r="FKT754" s="13"/>
      <c r="FKU754" s="13"/>
      <c r="FKV754" s="13"/>
      <c r="FKW754" s="13"/>
      <c r="FKX754" s="13"/>
      <c r="FKY754" s="13"/>
      <c r="FKZ754" s="13"/>
      <c r="FLA754" s="13"/>
      <c r="FLB754" s="13"/>
      <c r="FLC754" s="13"/>
      <c r="FLD754" s="13"/>
      <c r="FLE754" s="13"/>
      <c r="FLF754" s="13"/>
      <c r="FLG754" s="13"/>
      <c r="FLH754" s="13"/>
      <c r="FLI754" s="13"/>
      <c r="FLJ754" s="13"/>
      <c r="FLK754" s="13"/>
      <c r="FLL754" s="13"/>
      <c r="FLM754" s="13"/>
      <c r="FLN754" s="13"/>
      <c r="FLO754" s="13"/>
      <c r="FLP754" s="13"/>
      <c r="FLQ754" s="13"/>
      <c r="FLR754" s="13"/>
      <c r="FLS754" s="13"/>
      <c r="FLT754" s="13"/>
      <c r="FLU754" s="13"/>
      <c r="FLV754" s="13"/>
      <c r="FLW754" s="13"/>
      <c r="FLX754" s="13"/>
      <c r="FLY754" s="13"/>
      <c r="FLZ754" s="13"/>
      <c r="FMA754" s="13"/>
      <c r="FMB754" s="13"/>
      <c r="FMC754" s="13"/>
      <c r="FMD754" s="13"/>
      <c r="FME754" s="13"/>
      <c r="FMF754" s="13"/>
      <c r="FMG754" s="13"/>
      <c r="FMH754" s="13"/>
      <c r="FMI754" s="13"/>
      <c r="FMJ754" s="13"/>
      <c r="FMK754" s="13"/>
      <c r="FML754" s="13"/>
      <c r="FMM754" s="13"/>
      <c r="FMN754" s="13"/>
      <c r="FMO754" s="13"/>
      <c r="FMP754" s="13"/>
      <c r="FMQ754" s="13"/>
      <c r="FMR754" s="13"/>
      <c r="FMS754" s="13"/>
      <c r="FMT754" s="13"/>
      <c r="FMU754" s="13"/>
      <c r="FMV754" s="13"/>
      <c r="FMW754" s="13"/>
      <c r="FMX754" s="13"/>
      <c r="FMY754" s="13"/>
      <c r="FMZ754" s="13"/>
      <c r="FNA754" s="13"/>
      <c r="FNB754" s="13"/>
      <c r="FNC754" s="13"/>
      <c r="FND754" s="13"/>
      <c r="FNE754" s="13"/>
      <c r="FNF754" s="13"/>
      <c r="FNG754" s="13"/>
      <c r="FNH754" s="13"/>
      <c r="FNI754" s="13"/>
      <c r="FNJ754" s="13"/>
      <c r="FNK754" s="13"/>
      <c r="FNL754" s="13"/>
      <c r="FNM754" s="13"/>
      <c r="FNN754" s="13"/>
      <c r="FNO754" s="13"/>
      <c r="FNP754" s="13"/>
      <c r="FNQ754" s="13"/>
      <c r="FNR754" s="13"/>
      <c r="FNS754" s="13"/>
      <c r="FNT754" s="13"/>
      <c r="FNU754" s="13"/>
      <c r="FNV754" s="13"/>
      <c r="FNW754" s="13"/>
      <c r="FNX754" s="13"/>
      <c r="FNY754" s="13"/>
      <c r="FNZ754" s="13"/>
      <c r="FOA754" s="13"/>
      <c r="FOB754" s="13"/>
      <c r="FOC754" s="13"/>
      <c r="FOD754" s="13"/>
      <c r="FOE754" s="13"/>
      <c r="FOF754" s="13"/>
      <c r="FOG754" s="13"/>
      <c r="FOH754" s="13"/>
      <c r="FOI754" s="13"/>
      <c r="FOJ754" s="13"/>
      <c r="FOK754" s="13"/>
      <c r="FOL754" s="13"/>
      <c r="FOM754" s="13"/>
      <c r="FON754" s="13"/>
      <c r="FOO754" s="13"/>
      <c r="FOP754" s="13"/>
      <c r="FOQ754" s="13"/>
      <c r="FOR754" s="13"/>
      <c r="FOS754" s="13"/>
      <c r="FOT754" s="13"/>
      <c r="FOU754" s="13"/>
      <c r="FOV754" s="13"/>
      <c r="FOW754" s="13"/>
      <c r="FOX754" s="13"/>
      <c r="FOY754" s="13"/>
      <c r="FOZ754" s="13"/>
      <c r="FPA754" s="13"/>
      <c r="FPB754" s="13"/>
      <c r="FPC754" s="13"/>
      <c r="FPD754" s="13"/>
      <c r="FPE754" s="13"/>
      <c r="FPF754" s="13"/>
      <c r="FPG754" s="13"/>
      <c r="FPH754" s="13"/>
      <c r="FPI754" s="13"/>
      <c r="FPJ754" s="13"/>
      <c r="FPK754" s="13"/>
      <c r="FPL754" s="13"/>
      <c r="FPM754" s="13"/>
      <c r="FPN754" s="13"/>
      <c r="FPO754" s="13"/>
      <c r="FPP754" s="13"/>
      <c r="FPQ754" s="13"/>
      <c r="FPR754" s="13"/>
      <c r="FPS754" s="13"/>
      <c r="FPT754" s="13"/>
      <c r="FPU754" s="13"/>
      <c r="FPV754" s="13"/>
      <c r="FPW754" s="13"/>
      <c r="FPX754" s="13"/>
      <c r="FPY754" s="13"/>
      <c r="FPZ754" s="13"/>
      <c r="FQA754" s="13"/>
      <c r="FQB754" s="13"/>
      <c r="FQC754" s="13"/>
      <c r="FQD754" s="13"/>
      <c r="FQE754" s="13"/>
      <c r="FQF754" s="13"/>
      <c r="FQG754" s="13"/>
      <c r="FQH754" s="13"/>
      <c r="FQI754" s="13"/>
      <c r="FQJ754" s="13"/>
      <c r="FQK754" s="13"/>
      <c r="FQL754" s="13"/>
      <c r="FQM754" s="13"/>
      <c r="FQN754" s="13"/>
      <c r="FQO754" s="13"/>
      <c r="FQP754" s="13"/>
      <c r="FQQ754" s="13"/>
      <c r="FQR754" s="13"/>
      <c r="FQS754" s="13"/>
      <c r="FQT754" s="13"/>
      <c r="FQU754" s="13"/>
      <c r="FQV754" s="13"/>
      <c r="FQW754" s="13"/>
      <c r="FQX754" s="13"/>
      <c r="FQY754" s="13"/>
      <c r="FQZ754" s="13"/>
      <c r="FRA754" s="13"/>
      <c r="FRB754" s="13"/>
      <c r="FRC754" s="13"/>
      <c r="FRD754" s="13"/>
      <c r="FRE754" s="13"/>
      <c r="FRF754" s="13"/>
      <c r="FRG754" s="13"/>
      <c r="FRH754" s="13"/>
      <c r="FRI754" s="13"/>
      <c r="FRJ754" s="13"/>
      <c r="FRK754" s="13"/>
      <c r="FRL754" s="13"/>
      <c r="FRM754" s="13"/>
      <c r="FRN754" s="13"/>
      <c r="FRO754" s="13"/>
      <c r="FRP754" s="13"/>
      <c r="FRQ754" s="13"/>
      <c r="FRR754" s="13"/>
      <c r="FRS754" s="13"/>
      <c r="FRT754" s="13"/>
      <c r="FRU754" s="13"/>
      <c r="FRV754" s="13"/>
      <c r="FRW754" s="13"/>
      <c r="FRX754" s="13"/>
      <c r="FRY754" s="13"/>
      <c r="FRZ754" s="13"/>
      <c r="FSA754" s="13"/>
      <c r="FSB754" s="13"/>
      <c r="FSC754" s="13"/>
      <c r="FSD754" s="13"/>
      <c r="FSE754" s="13"/>
      <c r="FSF754" s="13"/>
      <c r="FSG754" s="13"/>
      <c r="FSH754" s="13"/>
      <c r="FSI754" s="13"/>
      <c r="FSJ754" s="13"/>
      <c r="FSK754" s="13"/>
      <c r="FSL754" s="13"/>
      <c r="FSM754" s="13"/>
      <c r="FSN754" s="13"/>
      <c r="FSO754" s="13"/>
      <c r="FSP754" s="13"/>
      <c r="FSQ754" s="13"/>
      <c r="FSR754" s="13"/>
      <c r="FSS754" s="13"/>
      <c r="FST754" s="13"/>
      <c r="FSU754" s="13"/>
      <c r="FSV754" s="13"/>
      <c r="FSW754" s="13"/>
      <c r="FSX754" s="13"/>
      <c r="FSY754" s="13"/>
      <c r="FSZ754" s="13"/>
      <c r="FTA754" s="13"/>
      <c r="FTB754" s="13"/>
      <c r="FTC754" s="13"/>
      <c r="FTD754" s="13"/>
      <c r="FTE754" s="13"/>
      <c r="FTF754" s="13"/>
      <c r="FTG754" s="13"/>
      <c r="FTH754" s="13"/>
      <c r="FTI754" s="13"/>
      <c r="FTJ754" s="13"/>
      <c r="FTK754" s="13"/>
      <c r="FTL754" s="13"/>
      <c r="FTM754" s="13"/>
      <c r="FTN754" s="13"/>
      <c r="FTO754" s="13"/>
      <c r="FTP754" s="13"/>
      <c r="FTQ754" s="13"/>
      <c r="FTR754" s="13"/>
      <c r="FTS754" s="13"/>
      <c r="FTT754" s="13"/>
      <c r="FTU754" s="13"/>
      <c r="FTV754" s="13"/>
      <c r="FTW754" s="13"/>
      <c r="FTX754" s="13"/>
      <c r="FTY754" s="13"/>
      <c r="FTZ754" s="13"/>
      <c r="FUA754" s="13"/>
      <c r="FUB754" s="13"/>
      <c r="FUC754" s="13"/>
      <c r="FUD754" s="13"/>
      <c r="FUE754" s="13"/>
      <c r="FUF754" s="13"/>
      <c r="FUG754" s="13"/>
      <c r="FUH754" s="13"/>
      <c r="FUI754" s="13"/>
      <c r="FUJ754" s="13"/>
      <c r="FUK754" s="13"/>
      <c r="FUL754" s="13"/>
      <c r="FUM754" s="13"/>
      <c r="FUN754" s="13"/>
      <c r="FUO754" s="13"/>
      <c r="FUP754" s="13"/>
      <c r="FUQ754" s="13"/>
      <c r="FUR754" s="13"/>
      <c r="FUS754" s="13"/>
      <c r="FUT754" s="13"/>
      <c r="FUU754" s="13"/>
      <c r="FUV754" s="13"/>
      <c r="FUW754" s="13"/>
      <c r="FUX754" s="13"/>
      <c r="FUY754" s="13"/>
      <c r="FUZ754" s="13"/>
      <c r="FVA754" s="13"/>
      <c r="FVB754" s="13"/>
      <c r="FVC754" s="13"/>
      <c r="FVD754" s="13"/>
      <c r="FVE754" s="13"/>
      <c r="FVF754" s="13"/>
      <c r="FVG754" s="13"/>
      <c r="FVH754" s="13"/>
      <c r="FVI754" s="13"/>
      <c r="FVJ754" s="13"/>
      <c r="FVK754" s="13"/>
      <c r="FVL754" s="13"/>
      <c r="FVM754" s="13"/>
      <c r="FVN754" s="13"/>
      <c r="FVO754" s="13"/>
      <c r="FVP754" s="13"/>
      <c r="FVQ754" s="13"/>
      <c r="FVR754" s="13"/>
      <c r="FVS754" s="13"/>
      <c r="FVT754" s="13"/>
      <c r="FVU754" s="13"/>
      <c r="FVV754" s="13"/>
      <c r="FVW754" s="13"/>
      <c r="FVX754" s="13"/>
      <c r="FVY754" s="13"/>
      <c r="FVZ754" s="13"/>
      <c r="FWA754" s="13"/>
      <c r="FWB754" s="13"/>
      <c r="FWC754" s="13"/>
      <c r="FWD754" s="13"/>
      <c r="FWE754" s="13"/>
      <c r="FWF754" s="13"/>
      <c r="FWG754" s="13"/>
      <c r="FWH754" s="13"/>
      <c r="FWI754" s="13"/>
      <c r="FWJ754" s="13"/>
      <c r="FWK754" s="13"/>
      <c r="FWL754" s="13"/>
      <c r="FWM754" s="13"/>
      <c r="FWN754" s="13"/>
      <c r="FWO754" s="13"/>
      <c r="FWP754" s="13"/>
      <c r="FWQ754" s="13"/>
      <c r="FWR754" s="13"/>
      <c r="FWS754" s="13"/>
      <c r="FWT754" s="13"/>
      <c r="FWU754" s="13"/>
      <c r="FWV754" s="13"/>
      <c r="FWW754" s="13"/>
      <c r="FWX754" s="13"/>
      <c r="FWY754" s="13"/>
      <c r="FWZ754" s="13"/>
      <c r="FXA754" s="13"/>
      <c r="FXB754" s="13"/>
      <c r="FXC754" s="13"/>
      <c r="FXD754" s="13"/>
      <c r="FXE754" s="13"/>
      <c r="FXF754" s="13"/>
      <c r="FXG754" s="13"/>
      <c r="FXH754" s="13"/>
      <c r="FXI754" s="13"/>
      <c r="FXJ754" s="13"/>
      <c r="FXK754" s="13"/>
      <c r="FXL754" s="13"/>
      <c r="FXM754" s="13"/>
      <c r="FXN754" s="13"/>
      <c r="FXO754" s="13"/>
      <c r="FXP754" s="13"/>
      <c r="FXQ754" s="13"/>
      <c r="FXR754" s="13"/>
      <c r="FXS754" s="13"/>
      <c r="FXT754" s="13"/>
      <c r="FXU754" s="13"/>
      <c r="FXV754" s="13"/>
      <c r="FXW754" s="13"/>
      <c r="FXX754" s="13"/>
      <c r="FXY754" s="13"/>
      <c r="FXZ754" s="13"/>
      <c r="FYA754" s="13"/>
      <c r="FYB754" s="13"/>
      <c r="FYC754" s="13"/>
      <c r="FYD754" s="13"/>
      <c r="FYE754" s="13"/>
      <c r="FYF754" s="13"/>
      <c r="FYG754" s="13"/>
      <c r="FYH754" s="13"/>
      <c r="FYI754" s="13"/>
      <c r="FYJ754" s="13"/>
      <c r="FYK754" s="13"/>
      <c r="FYL754" s="13"/>
      <c r="FYM754" s="13"/>
      <c r="FYN754" s="13"/>
      <c r="FYO754" s="13"/>
      <c r="FYP754" s="13"/>
      <c r="FYQ754" s="13"/>
      <c r="FYR754" s="13"/>
      <c r="FYS754" s="13"/>
      <c r="FYT754" s="13"/>
      <c r="FYU754" s="13"/>
      <c r="FYV754" s="13"/>
      <c r="FYW754" s="13"/>
      <c r="FYX754" s="13"/>
      <c r="FYY754" s="13"/>
      <c r="FYZ754" s="13"/>
      <c r="FZA754" s="13"/>
      <c r="FZB754" s="13"/>
      <c r="FZC754" s="13"/>
      <c r="FZD754" s="13"/>
      <c r="FZE754" s="13"/>
      <c r="FZF754" s="13"/>
      <c r="FZG754" s="13"/>
      <c r="FZH754" s="13"/>
      <c r="FZI754" s="13"/>
      <c r="FZJ754" s="13"/>
      <c r="FZK754" s="13"/>
      <c r="FZL754" s="13"/>
      <c r="FZM754" s="13"/>
      <c r="FZN754" s="13"/>
      <c r="FZO754" s="13"/>
      <c r="FZP754" s="13"/>
      <c r="FZQ754" s="13"/>
      <c r="FZR754" s="13"/>
      <c r="FZS754" s="13"/>
      <c r="FZT754" s="13"/>
      <c r="FZU754" s="13"/>
      <c r="FZV754" s="13"/>
      <c r="FZW754" s="13"/>
      <c r="FZX754" s="13"/>
      <c r="FZY754" s="13"/>
      <c r="FZZ754" s="13"/>
      <c r="GAA754" s="13"/>
      <c r="GAB754" s="13"/>
      <c r="GAC754" s="13"/>
      <c r="GAD754" s="13"/>
      <c r="GAE754" s="13"/>
      <c r="GAF754" s="13"/>
      <c r="GAG754" s="13"/>
      <c r="GAH754" s="13"/>
      <c r="GAI754" s="13"/>
      <c r="GAJ754" s="13"/>
      <c r="GAK754" s="13"/>
      <c r="GAL754" s="13"/>
      <c r="GAM754" s="13"/>
      <c r="GAN754" s="13"/>
      <c r="GAO754" s="13"/>
      <c r="GAP754" s="13"/>
      <c r="GAQ754" s="13"/>
      <c r="GAR754" s="13"/>
      <c r="GAS754" s="13"/>
      <c r="GAT754" s="13"/>
      <c r="GAU754" s="13"/>
      <c r="GAV754" s="13"/>
      <c r="GAW754" s="13"/>
      <c r="GAX754" s="13"/>
      <c r="GAY754" s="13"/>
      <c r="GAZ754" s="13"/>
      <c r="GBA754" s="13"/>
      <c r="GBB754" s="13"/>
      <c r="GBC754" s="13"/>
      <c r="GBD754" s="13"/>
      <c r="GBE754" s="13"/>
      <c r="GBF754" s="13"/>
      <c r="GBG754" s="13"/>
      <c r="GBH754" s="13"/>
      <c r="GBI754" s="13"/>
      <c r="GBJ754" s="13"/>
      <c r="GBK754" s="13"/>
      <c r="GBL754" s="13"/>
      <c r="GBM754" s="13"/>
      <c r="GBN754" s="13"/>
      <c r="GBO754" s="13"/>
      <c r="GBP754" s="13"/>
      <c r="GBQ754" s="13"/>
      <c r="GBR754" s="13"/>
      <c r="GBS754" s="13"/>
      <c r="GBT754" s="13"/>
      <c r="GBU754" s="13"/>
      <c r="GBV754" s="13"/>
      <c r="GBW754" s="13"/>
      <c r="GBX754" s="13"/>
      <c r="GBY754" s="13"/>
      <c r="GBZ754" s="13"/>
      <c r="GCA754" s="13"/>
      <c r="GCB754" s="13"/>
      <c r="GCC754" s="13"/>
      <c r="GCD754" s="13"/>
      <c r="GCE754" s="13"/>
      <c r="GCF754" s="13"/>
      <c r="GCG754" s="13"/>
      <c r="GCH754" s="13"/>
      <c r="GCI754" s="13"/>
      <c r="GCJ754" s="13"/>
      <c r="GCK754" s="13"/>
      <c r="GCL754" s="13"/>
      <c r="GCM754" s="13"/>
      <c r="GCN754" s="13"/>
      <c r="GCO754" s="13"/>
      <c r="GCP754" s="13"/>
      <c r="GCQ754" s="13"/>
      <c r="GCR754" s="13"/>
      <c r="GCS754" s="13"/>
      <c r="GCT754" s="13"/>
      <c r="GCU754" s="13"/>
      <c r="GCV754" s="13"/>
      <c r="GCW754" s="13"/>
      <c r="GCX754" s="13"/>
      <c r="GCY754" s="13"/>
      <c r="GCZ754" s="13"/>
      <c r="GDA754" s="13"/>
      <c r="GDB754" s="13"/>
      <c r="GDC754" s="13"/>
      <c r="GDD754" s="13"/>
      <c r="GDE754" s="13"/>
      <c r="GDF754" s="13"/>
      <c r="GDG754" s="13"/>
      <c r="GDH754" s="13"/>
      <c r="GDI754" s="13"/>
      <c r="GDJ754" s="13"/>
      <c r="GDK754" s="13"/>
      <c r="GDL754" s="13"/>
      <c r="GDM754" s="13"/>
      <c r="GDN754" s="13"/>
      <c r="GDO754" s="13"/>
      <c r="GDP754" s="13"/>
      <c r="GDQ754" s="13"/>
      <c r="GDR754" s="13"/>
      <c r="GDS754" s="13"/>
      <c r="GDT754" s="13"/>
      <c r="GDU754" s="13"/>
      <c r="GDV754" s="13"/>
      <c r="GDW754" s="13"/>
      <c r="GDX754" s="13"/>
    </row>
    <row r="755" spans="1:4860" s="15" customFormat="1" x14ac:dyDescent="0.25">
      <c r="A755" s="90">
        <v>750</v>
      </c>
      <c r="B755" s="75" t="s">
        <v>370</v>
      </c>
      <c r="C755" s="111" t="s">
        <v>943</v>
      </c>
      <c r="D755" s="75" t="s">
        <v>369</v>
      </c>
      <c r="E755" s="75" t="s">
        <v>70</v>
      </c>
      <c r="F755" s="76" t="s">
        <v>950</v>
      </c>
      <c r="G755" s="77">
        <v>25000</v>
      </c>
      <c r="H755" s="101">
        <v>0</v>
      </c>
      <c r="I755" s="32">
        <v>25</v>
      </c>
      <c r="J755" s="102">
        <v>717.5</v>
      </c>
      <c r="K755" s="78">
        <f t="shared" si="113"/>
        <v>1774.9999999999998</v>
      </c>
      <c r="L755" s="78">
        <f t="shared" si="112"/>
        <v>275</v>
      </c>
      <c r="M755" s="102">
        <v>760</v>
      </c>
      <c r="N755" s="79">
        <f t="shared" si="111"/>
        <v>1772.5000000000002</v>
      </c>
      <c r="O755" s="79"/>
      <c r="P755" s="79">
        <f t="shared" si="114"/>
        <v>1477.5</v>
      </c>
      <c r="Q755" s="79">
        <f t="shared" si="115"/>
        <v>1502.5</v>
      </c>
      <c r="R755" s="79">
        <f t="shared" si="116"/>
        <v>3822.5</v>
      </c>
      <c r="S755" s="79">
        <f t="shared" si="110"/>
        <v>23497.5</v>
      </c>
      <c r="T755" s="80" t="s">
        <v>45</v>
      </c>
      <c r="FV755" s="13"/>
      <c r="FW755" s="13"/>
      <c r="FX755" s="13"/>
      <c r="FY755" s="13"/>
      <c r="FZ755" s="13"/>
      <c r="GA755" s="13"/>
      <c r="GB755" s="13"/>
      <c r="GC755" s="13"/>
      <c r="GD755" s="13"/>
      <c r="GE755" s="13"/>
      <c r="GF755" s="13"/>
      <c r="GG755" s="13"/>
      <c r="GH755" s="13"/>
      <c r="GI755" s="13"/>
      <c r="GJ755" s="13"/>
      <c r="GK755" s="13"/>
      <c r="GL755" s="13"/>
      <c r="GM755" s="13"/>
      <c r="GN755" s="13"/>
      <c r="GO755" s="13"/>
      <c r="GP755" s="13"/>
      <c r="GQ755" s="13"/>
      <c r="GR755" s="13"/>
      <c r="GS755" s="13"/>
      <c r="GT755" s="13"/>
      <c r="GU755" s="13"/>
      <c r="GV755" s="13"/>
      <c r="GW755" s="13"/>
      <c r="GX755" s="13"/>
      <c r="GY755" s="13"/>
      <c r="GZ755" s="13"/>
      <c r="HA755" s="13"/>
      <c r="HB755" s="13"/>
      <c r="HC755" s="13"/>
      <c r="HD755" s="13"/>
      <c r="HE755" s="13"/>
      <c r="HF755" s="13"/>
      <c r="HG755" s="13"/>
      <c r="HH755" s="13"/>
      <c r="HI755" s="13"/>
      <c r="HJ755" s="13"/>
      <c r="HK755" s="13"/>
      <c r="HL755" s="13"/>
      <c r="HM755" s="13"/>
      <c r="HN755" s="13"/>
      <c r="HO755" s="13"/>
      <c r="HP755" s="13"/>
      <c r="HQ755" s="13"/>
      <c r="HR755" s="13"/>
      <c r="HS755" s="13"/>
      <c r="HT755" s="13"/>
      <c r="HU755" s="13"/>
      <c r="HV755" s="13"/>
      <c r="HW755" s="13"/>
      <c r="HX755" s="13"/>
      <c r="HY755" s="13"/>
      <c r="HZ755" s="13"/>
      <c r="IA755" s="13"/>
      <c r="IB755" s="13"/>
      <c r="IC755" s="13"/>
      <c r="ID755" s="13"/>
      <c r="IE755" s="13"/>
      <c r="IF755" s="13"/>
      <c r="IG755" s="13"/>
      <c r="IH755" s="13"/>
      <c r="II755" s="13"/>
      <c r="IJ755" s="13"/>
      <c r="IK755" s="13"/>
      <c r="IL755" s="13"/>
      <c r="IM755" s="13"/>
      <c r="IN755" s="13"/>
      <c r="IO755" s="13"/>
      <c r="IP755" s="13"/>
      <c r="IQ755" s="13"/>
      <c r="IR755" s="13"/>
      <c r="IS755" s="13"/>
      <c r="IT755" s="13"/>
      <c r="IU755" s="13"/>
      <c r="IV755" s="13"/>
      <c r="IW755" s="13"/>
      <c r="IX755" s="13"/>
      <c r="IY755" s="13"/>
      <c r="IZ755" s="13"/>
      <c r="JA755" s="13"/>
      <c r="JB755" s="13"/>
      <c r="JC755" s="13"/>
      <c r="JD755" s="13"/>
      <c r="JE755" s="13"/>
      <c r="JF755" s="13"/>
      <c r="JG755" s="13"/>
      <c r="JH755" s="13"/>
      <c r="JI755" s="13"/>
      <c r="JJ755" s="13"/>
      <c r="JK755" s="13"/>
      <c r="JL755" s="13"/>
      <c r="JM755" s="13"/>
      <c r="JN755" s="13"/>
      <c r="JO755" s="13"/>
      <c r="JP755" s="13"/>
      <c r="JQ755" s="13"/>
      <c r="JR755" s="13"/>
      <c r="JS755" s="13"/>
      <c r="JT755" s="13"/>
      <c r="JU755" s="13"/>
      <c r="JV755" s="13"/>
      <c r="JW755" s="13"/>
      <c r="JX755" s="13"/>
      <c r="JY755" s="13"/>
      <c r="JZ755" s="13"/>
      <c r="KA755" s="13"/>
      <c r="KB755" s="13"/>
      <c r="KC755" s="13"/>
      <c r="KD755" s="13"/>
      <c r="KE755" s="13"/>
      <c r="KF755" s="13"/>
      <c r="KG755" s="13"/>
      <c r="KH755" s="13"/>
      <c r="KI755" s="13"/>
      <c r="KJ755" s="13"/>
      <c r="KK755" s="13"/>
      <c r="KL755" s="13"/>
      <c r="KM755" s="13"/>
      <c r="KN755" s="13"/>
      <c r="KO755" s="13"/>
      <c r="KP755" s="13"/>
      <c r="KQ755" s="13"/>
      <c r="KR755" s="13"/>
      <c r="KS755" s="13"/>
      <c r="KT755" s="13"/>
      <c r="KU755" s="13"/>
      <c r="KV755" s="13"/>
      <c r="KW755" s="13"/>
      <c r="KX755" s="13"/>
      <c r="KY755" s="13"/>
      <c r="KZ755" s="13"/>
      <c r="LA755" s="13"/>
      <c r="LB755" s="13"/>
      <c r="LC755" s="13"/>
      <c r="LD755" s="13"/>
      <c r="LE755" s="13"/>
      <c r="LF755" s="13"/>
      <c r="LG755" s="13"/>
      <c r="LH755" s="13"/>
      <c r="LI755" s="13"/>
      <c r="LJ755" s="13"/>
      <c r="LK755" s="13"/>
      <c r="LL755" s="13"/>
      <c r="LM755" s="13"/>
      <c r="LN755" s="13"/>
      <c r="LO755" s="13"/>
      <c r="LP755" s="13"/>
      <c r="LQ755" s="13"/>
      <c r="LR755" s="13"/>
      <c r="LS755" s="13"/>
      <c r="LT755" s="13"/>
      <c r="LU755" s="13"/>
      <c r="LV755" s="13"/>
      <c r="LW755" s="13"/>
      <c r="LX755" s="13"/>
      <c r="LY755" s="13"/>
      <c r="LZ755" s="13"/>
      <c r="MA755" s="13"/>
      <c r="MB755" s="13"/>
      <c r="MC755" s="13"/>
      <c r="MD755" s="13"/>
      <c r="ME755" s="13"/>
      <c r="MF755" s="13"/>
      <c r="MG755" s="13"/>
      <c r="MH755" s="13"/>
      <c r="MI755" s="13"/>
      <c r="MJ755" s="13"/>
      <c r="MK755" s="13"/>
      <c r="ML755" s="13"/>
      <c r="MM755" s="13"/>
      <c r="MN755" s="13"/>
      <c r="MO755" s="13"/>
      <c r="MP755" s="13"/>
      <c r="MQ755" s="13"/>
      <c r="MR755" s="13"/>
      <c r="MS755" s="13"/>
      <c r="MT755" s="13"/>
      <c r="MU755" s="13"/>
      <c r="MV755" s="13"/>
      <c r="MW755" s="13"/>
      <c r="MX755" s="13"/>
      <c r="MY755" s="13"/>
      <c r="VP755" s="13"/>
      <c r="VQ755" s="13"/>
      <c r="VR755" s="13"/>
      <c r="VS755" s="13"/>
      <c r="VT755" s="13"/>
      <c r="VU755" s="13"/>
      <c r="VV755" s="13"/>
      <c r="VW755" s="13"/>
      <c r="VX755" s="13"/>
      <c r="VY755" s="13"/>
      <c r="VZ755" s="13"/>
      <c r="WA755" s="13"/>
      <c r="WB755" s="13"/>
      <c r="WC755" s="13"/>
      <c r="WD755" s="13"/>
      <c r="WE755" s="13"/>
      <c r="WF755" s="13"/>
      <c r="WG755" s="13"/>
      <c r="WH755" s="13"/>
      <c r="WI755" s="13"/>
      <c r="WJ755" s="13"/>
      <c r="WK755" s="13"/>
      <c r="WL755" s="13"/>
      <c r="WM755" s="13"/>
      <c r="WN755" s="13"/>
      <c r="WO755" s="13"/>
      <c r="WP755" s="13"/>
      <c r="WQ755" s="13"/>
      <c r="WR755" s="13"/>
      <c r="WS755" s="13"/>
      <c r="WT755" s="13"/>
      <c r="WU755" s="13"/>
      <c r="WV755" s="13"/>
      <c r="WW755" s="13"/>
      <c r="WX755" s="13"/>
      <c r="WY755" s="13"/>
      <c r="WZ755" s="13"/>
      <c r="XA755" s="13"/>
      <c r="XB755" s="13"/>
      <c r="XC755" s="13"/>
      <c r="XD755" s="13"/>
      <c r="XE755" s="13"/>
      <c r="XF755" s="13"/>
      <c r="XG755" s="13"/>
      <c r="XH755" s="13"/>
      <c r="XI755" s="13"/>
      <c r="XJ755" s="13"/>
      <c r="XK755" s="13"/>
      <c r="XL755" s="13"/>
      <c r="XM755" s="13"/>
      <c r="XN755" s="13"/>
      <c r="XO755" s="13"/>
      <c r="XP755" s="13"/>
      <c r="XQ755" s="13"/>
      <c r="XR755" s="13"/>
      <c r="XS755" s="13"/>
      <c r="XT755" s="13"/>
      <c r="XU755" s="13"/>
      <c r="XV755" s="13"/>
      <c r="XW755" s="13"/>
      <c r="XX755" s="13"/>
      <c r="XY755" s="13"/>
      <c r="XZ755" s="13"/>
      <c r="YA755" s="13"/>
      <c r="YB755" s="13"/>
      <c r="YC755" s="13"/>
      <c r="YD755" s="13"/>
      <c r="YE755" s="13"/>
      <c r="YF755" s="13"/>
      <c r="YG755" s="13"/>
      <c r="YH755" s="13"/>
      <c r="YI755" s="13"/>
      <c r="YJ755" s="13"/>
      <c r="YK755" s="13"/>
      <c r="YL755" s="13"/>
      <c r="YM755" s="13"/>
      <c r="YN755" s="13"/>
      <c r="YO755" s="13"/>
      <c r="YP755" s="13"/>
      <c r="YQ755" s="13"/>
      <c r="YR755" s="13"/>
      <c r="YS755" s="13"/>
      <c r="YT755" s="13"/>
      <c r="YU755" s="13"/>
      <c r="YV755" s="13"/>
      <c r="YW755" s="13"/>
      <c r="YX755" s="13"/>
      <c r="YY755" s="13"/>
      <c r="YZ755" s="13"/>
      <c r="ZA755" s="13"/>
      <c r="ZB755" s="13"/>
      <c r="ZC755" s="13"/>
      <c r="ZD755" s="13"/>
      <c r="ZE755" s="13"/>
      <c r="ZF755" s="13"/>
      <c r="ZG755" s="13"/>
      <c r="ZH755" s="13"/>
      <c r="ZI755" s="13"/>
      <c r="ZJ755" s="13"/>
      <c r="ZK755" s="13"/>
      <c r="ZL755" s="13"/>
      <c r="ZM755" s="13"/>
      <c r="ZN755" s="13"/>
      <c r="ZO755" s="13"/>
      <c r="ZP755" s="13"/>
      <c r="ZQ755" s="13"/>
      <c r="ZR755" s="13"/>
      <c r="ZS755" s="13"/>
      <c r="ZT755" s="13"/>
      <c r="ZU755" s="13"/>
      <c r="ZV755" s="13"/>
      <c r="ZW755" s="13"/>
      <c r="ZX755" s="13"/>
      <c r="ZY755" s="13"/>
      <c r="ZZ755" s="13"/>
      <c r="AAA755" s="13"/>
      <c r="AAB755" s="13"/>
      <c r="AAC755" s="13"/>
      <c r="AAD755" s="13"/>
      <c r="AAE755" s="13"/>
      <c r="AAF755" s="13"/>
      <c r="AAG755" s="13"/>
      <c r="AAH755" s="13"/>
    </row>
    <row r="756" spans="1:4860" s="15" customFormat="1" x14ac:dyDescent="0.25">
      <c r="A756" s="90">
        <v>751</v>
      </c>
      <c r="B756" s="28" t="s">
        <v>371</v>
      </c>
      <c r="C756" s="104" t="s">
        <v>943</v>
      </c>
      <c r="D756" s="28" t="s">
        <v>369</v>
      </c>
      <c r="E756" s="28" t="s">
        <v>70</v>
      </c>
      <c r="F756" s="29" t="s">
        <v>950</v>
      </c>
      <c r="G756" s="30">
        <v>20900</v>
      </c>
      <c r="H756" s="31">
        <v>0</v>
      </c>
      <c r="I756" s="32">
        <v>25</v>
      </c>
      <c r="J756" s="53">
        <v>599.83000000000004</v>
      </c>
      <c r="K756" s="54">
        <f t="shared" si="113"/>
        <v>1483.8999999999999</v>
      </c>
      <c r="L756" s="54">
        <f t="shared" si="112"/>
        <v>229.90000000000003</v>
      </c>
      <c r="M756" s="53">
        <v>635.36</v>
      </c>
      <c r="N756" s="32">
        <f t="shared" si="111"/>
        <v>1481.8100000000002</v>
      </c>
      <c r="O756" s="32"/>
      <c r="P756" s="32">
        <f t="shared" si="114"/>
        <v>1235.19</v>
      </c>
      <c r="Q756" s="32">
        <f t="shared" si="115"/>
        <v>1260.19</v>
      </c>
      <c r="R756" s="32">
        <f t="shared" si="116"/>
        <v>3195.61</v>
      </c>
      <c r="S756" s="32">
        <f t="shared" si="110"/>
        <v>19639.810000000001</v>
      </c>
      <c r="T756" s="55" t="s">
        <v>45</v>
      </c>
    </row>
    <row r="757" spans="1:4860" s="15" customFormat="1" x14ac:dyDescent="0.25">
      <c r="A757" s="90">
        <v>752</v>
      </c>
      <c r="B757" s="28" t="s">
        <v>496</v>
      </c>
      <c r="C757" s="104" t="s">
        <v>943</v>
      </c>
      <c r="D757" s="28" t="s">
        <v>630</v>
      </c>
      <c r="E757" s="28" t="s">
        <v>866</v>
      </c>
      <c r="F757" s="29" t="s">
        <v>951</v>
      </c>
      <c r="G757" s="30">
        <v>85000</v>
      </c>
      <c r="H757" s="30">
        <v>8576.99</v>
      </c>
      <c r="I757" s="32">
        <v>25</v>
      </c>
      <c r="J757" s="53">
        <v>2439.5</v>
      </c>
      <c r="K757" s="54">
        <f t="shared" si="113"/>
        <v>6034.9999999999991</v>
      </c>
      <c r="L757" s="54">
        <f t="shared" si="112"/>
        <v>935.00000000000011</v>
      </c>
      <c r="M757" s="53">
        <v>2584</v>
      </c>
      <c r="N757" s="32">
        <f t="shared" si="111"/>
        <v>6026.5</v>
      </c>
      <c r="O757" s="32"/>
      <c r="P757" s="32">
        <f t="shared" si="114"/>
        <v>5023.5</v>
      </c>
      <c r="Q757" s="32">
        <f t="shared" si="115"/>
        <v>13625.49</v>
      </c>
      <c r="R757" s="32">
        <f t="shared" si="116"/>
        <v>12996.5</v>
      </c>
      <c r="S757" s="32">
        <f t="shared" si="110"/>
        <v>71374.509999999995</v>
      </c>
      <c r="T757" s="55" t="s">
        <v>45</v>
      </c>
    </row>
    <row r="758" spans="1:4860" s="15" customFormat="1" x14ac:dyDescent="0.25">
      <c r="A758" s="90">
        <v>753</v>
      </c>
      <c r="B758" s="28" t="s">
        <v>525</v>
      </c>
      <c r="C758" s="104" t="s">
        <v>943</v>
      </c>
      <c r="D758" s="28" t="s">
        <v>630</v>
      </c>
      <c r="E758" s="28" t="s">
        <v>153</v>
      </c>
      <c r="F758" s="29" t="s">
        <v>951</v>
      </c>
      <c r="G758" s="30">
        <v>70000</v>
      </c>
      <c r="H758" s="30">
        <v>5368.48</v>
      </c>
      <c r="I758" s="32">
        <v>25</v>
      </c>
      <c r="J758" s="53">
        <v>2009</v>
      </c>
      <c r="K758" s="54">
        <f>+G758*7.1%</f>
        <v>4970</v>
      </c>
      <c r="L758" s="54">
        <f>+G758*1.1%</f>
        <v>770.00000000000011</v>
      </c>
      <c r="M758" s="53">
        <v>2128</v>
      </c>
      <c r="N758" s="32">
        <f t="shared" si="111"/>
        <v>4963</v>
      </c>
      <c r="O758" s="32"/>
      <c r="P758" s="32">
        <f t="shared" si="114"/>
        <v>4137</v>
      </c>
      <c r="Q758" s="32">
        <f t="shared" si="115"/>
        <v>9530.48</v>
      </c>
      <c r="R758" s="32">
        <f t="shared" si="116"/>
        <v>10703</v>
      </c>
      <c r="S758" s="32">
        <f t="shared" si="110"/>
        <v>60469.520000000004</v>
      </c>
      <c r="T758" s="55" t="s">
        <v>45</v>
      </c>
    </row>
    <row r="759" spans="1:4860" s="15" customFormat="1" x14ac:dyDescent="0.25">
      <c r="A759" s="90">
        <v>754</v>
      </c>
      <c r="B759" s="28" t="s">
        <v>632</v>
      </c>
      <c r="C759" s="104" t="s">
        <v>943</v>
      </c>
      <c r="D759" s="28" t="s">
        <v>630</v>
      </c>
      <c r="E759" s="28" t="s">
        <v>177</v>
      </c>
      <c r="F759" s="29" t="s">
        <v>951</v>
      </c>
      <c r="G759" s="30">
        <v>45000</v>
      </c>
      <c r="H759" s="31">
        <v>910.22</v>
      </c>
      <c r="I759" s="32">
        <v>25</v>
      </c>
      <c r="J759" s="53">
        <v>1291.5</v>
      </c>
      <c r="K759" s="54">
        <v>1291.5</v>
      </c>
      <c r="L759" s="54">
        <f t="shared" si="112"/>
        <v>495.00000000000006</v>
      </c>
      <c r="M759" s="53">
        <v>1368</v>
      </c>
      <c r="N759" s="32">
        <f t="shared" si="111"/>
        <v>3190.5</v>
      </c>
      <c r="O759" s="32"/>
      <c r="P759" s="32">
        <f t="shared" si="114"/>
        <v>2659.5</v>
      </c>
      <c r="Q759" s="32">
        <f t="shared" si="115"/>
        <v>3594.7200000000003</v>
      </c>
      <c r="R759" s="32">
        <f t="shared" si="116"/>
        <v>4977</v>
      </c>
      <c r="S759" s="32">
        <f t="shared" si="110"/>
        <v>41405.279999999999</v>
      </c>
      <c r="T759" s="55" t="s">
        <v>45</v>
      </c>
    </row>
    <row r="760" spans="1:4860" s="15" customFormat="1" x14ac:dyDescent="0.25">
      <c r="A760" s="90">
        <v>755</v>
      </c>
      <c r="B760" s="28" t="s">
        <v>633</v>
      </c>
      <c r="C760" s="104" t="s">
        <v>942</v>
      </c>
      <c r="D760" s="28" t="s">
        <v>630</v>
      </c>
      <c r="E760" s="28" t="s">
        <v>101</v>
      </c>
      <c r="F760" s="29" t="s">
        <v>951</v>
      </c>
      <c r="G760" s="30">
        <v>27300</v>
      </c>
      <c r="H760" s="31">
        <v>0</v>
      </c>
      <c r="I760" s="32">
        <v>25</v>
      </c>
      <c r="J760" s="53">
        <v>783.51</v>
      </c>
      <c r="K760" s="54">
        <f t="shared" ref="K760:K792" si="119">+G760*7.1%</f>
        <v>1938.2999999999997</v>
      </c>
      <c r="L760" s="54">
        <f t="shared" si="112"/>
        <v>300.3</v>
      </c>
      <c r="M760" s="53">
        <v>829.92</v>
      </c>
      <c r="N760" s="32">
        <f t="shared" si="111"/>
        <v>1935.5700000000002</v>
      </c>
      <c r="O760" s="32"/>
      <c r="P760" s="32">
        <f t="shared" si="114"/>
        <v>1613.4299999999998</v>
      </c>
      <c r="Q760" s="32">
        <f t="shared" si="115"/>
        <v>1638.4299999999998</v>
      </c>
      <c r="R760" s="32">
        <f t="shared" si="116"/>
        <v>4174.17</v>
      </c>
      <c r="S760" s="32">
        <f t="shared" si="110"/>
        <v>25661.57</v>
      </c>
      <c r="T760" s="55" t="s">
        <v>45</v>
      </c>
    </row>
    <row r="761" spans="1:4860" s="15" customFormat="1" x14ac:dyDescent="0.25">
      <c r="A761" s="90">
        <v>756</v>
      </c>
      <c r="B761" s="28" t="s">
        <v>631</v>
      </c>
      <c r="C761" s="104" t="s">
        <v>942</v>
      </c>
      <c r="D761" s="28" t="s">
        <v>630</v>
      </c>
      <c r="E761" s="28" t="s">
        <v>109</v>
      </c>
      <c r="F761" s="29" t="s">
        <v>951</v>
      </c>
      <c r="G761" s="30">
        <v>25000</v>
      </c>
      <c r="H761" s="31">
        <v>0</v>
      </c>
      <c r="I761" s="32">
        <v>25</v>
      </c>
      <c r="J761" s="53">
        <v>717.5</v>
      </c>
      <c r="K761" s="54">
        <f t="shared" si="119"/>
        <v>1774.9999999999998</v>
      </c>
      <c r="L761" s="54">
        <f t="shared" si="112"/>
        <v>275</v>
      </c>
      <c r="M761" s="53">
        <v>760</v>
      </c>
      <c r="N761" s="32">
        <f t="shared" si="111"/>
        <v>1772.5000000000002</v>
      </c>
      <c r="O761" s="32"/>
      <c r="P761" s="32">
        <f t="shared" si="114"/>
        <v>1477.5</v>
      </c>
      <c r="Q761" s="32">
        <f t="shared" si="115"/>
        <v>1502.5</v>
      </c>
      <c r="R761" s="32">
        <f t="shared" si="116"/>
        <v>3822.5</v>
      </c>
      <c r="S761" s="32">
        <f t="shared" si="110"/>
        <v>23497.5</v>
      </c>
      <c r="T761" s="55" t="s">
        <v>45</v>
      </c>
    </row>
    <row r="762" spans="1:4860" s="15" customFormat="1" x14ac:dyDescent="0.25">
      <c r="A762" s="90">
        <v>757</v>
      </c>
      <c r="B762" s="28" t="s">
        <v>925</v>
      </c>
      <c r="C762" s="104" t="s">
        <v>943</v>
      </c>
      <c r="D762" s="28" t="s">
        <v>636</v>
      </c>
      <c r="E762" s="28" t="s">
        <v>866</v>
      </c>
      <c r="F762" s="29" t="s">
        <v>951</v>
      </c>
      <c r="G762" s="30">
        <v>85000</v>
      </c>
      <c r="H762" s="30">
        <v>8576.99</v>
      </c>
      <c r="I762" s="32">
        <v>25</v>
      </c>
      <c r="J762" s="53">
        <v>2439.5</v>
      </c>
      <c r="K762" s="54">
        <f t="shared" si="119"/>
        <v>6034.9999999999991</v>
      </c>
      <c r="L762" s="54">
        <f t="shared" si="112"/>
        <v>935.00000000000011</v>
      </c>
      <c r="M762" s="53">
        <v>2584</v>
      </c>
      <c r="N762" s="32">
        <f t="shared" si="111"/>
        <v>6026.5</v>
      </c>
      <c r="O762" s="32"/>
      <c r="P762" s="32">
        <f t="shared" si="114"/>
        <v>5023.5</v>
      </c>
      <c r="Q762" s="32">
        <f t="shared" si="115"/>
        <v>13625.49</v>
      </c>
      <c r="R762" s="32">
        <f t="shared" si="116"/>
        <v>12996.5</v>
      </c>
      <c r="S762" s="32">
        <f t="shared" si="110"/>
        <v>71374.509999999995</v>
      </c>
      <c r="T762" s="55" t="s">
        <v>45</v>
      </c>
    </row>
    <row r="763" spans="1:4860" s="15" customFormat="1" x14ac:dyDescent="0.25">
      <c r="A763" s="90">
        <v>758</v>
      </c>
      <c r="B763" s="28" t="s">
        <v>638</v>
      </c>
      <c r="C763" s="104" t="s">
        <v>942</v>
      </c>
      <c r="D763" s="28" t="s">
        <v>636</v>
      </c>
      <c r="E763" s="28" t="s">
        <v>153</v>
      </c>
      <c r="F763" s="29" t="s">
        <v>951</v>
      </c>
      <c r="G763" s="30">
        <v>70000</v>
      </c>
      <c r="H763" s="30">
        <v>5368.48</v>
      </c>
      <c r="I763" s="32">
        <v>25</v>
      </c>
      <c r="J763" s="53">
        <v>2009</v>
      </c>
      <c r="K763" s="54">
        <f t="shared" si="119"/>
        <v>4970</v>
      </c>
      <c r="L763" s="54">
        <f t="shared" si="112"/>
        <v>770.00000000000011</v>
      </c>
      <c r="M763" s="53">
        <v>2128</v>
      </c>
      <c r="N763" s="32">
        <f t="shared" si="111"/>
        <v>4963</v>
      </c>
      <c r="O763" s="32"/>
      <c r="P763" s="32">
        <f t="shared" si="114"/>
        <v>4137</v>
      </c>
      <c r="Q763" s="32">
        <f t="shared" si="115"/>
        <v>9530.48</v>
      </c>
      <c r="R763" s="32">
        <f t="shared" si="116"/>
        <v>10703</v>
      </c>
      <c r="S763" s="32">
        <f t="shared" si="110"/>
        <v>60469.520000000004</v>
      </c>
      <c r="T763" s="55" t="s">
        <v>45</v>
      </c>
    </row>
    <row r="764" spans="1:4860" s="15" customFormat="1" x14ac:dyDescent="0.25">
      <c r="A764" s="90">
        <v>759</v>
      </c>
      <c r="B764" s="28" t="s">
        <v>967</v>
      </c>
      <c r="C764" s="104" t="s">
        <v>942</v>
      </c>
      <c r="D764" s="28" t="s">
        <v>636</v>
      </c>
      <c r="E764" s="28" t="s">
        <v>70</v>
      </c>
      <c r="F764" s="29" t="s">
        <v>950</v>
      </c>
      <c r="G764" s="30">
        <v>25000</v>
      </c>
      <c r="H764" s="31">
        <v>0</v>
      </c>
      <c r="I764" s="32">
        <v>25</v>
      </c>
      <c r="J764" s="53">
        <v>717.5</v>
      </c>
      <c r="K764" s="54">
        <f t="shared" si="119"/>
        <v>1774.9999999999998</v>
      </c>
      <c r="L764" s="54">
        <f t="shared" si="112"/>
        <v>275</v>
      </c>
      <c r="M764" s="53">
        <v>760</v>
      </c>
      <c r="N764" s="32">
        <f t="shared" si="111"/>
        <v>1772.5000000000002</v>
      </c>
      <c r="O764" s="32"/>
      <c r="P764" s="32">
        <f t="shared" si="114"/>
        <v>1477.5</v>
      </c>
      <c r="Q764" s="32">
        <f t="shared" si="115"/>
        <v>1502.5</v>
      </c>
      <c r="R764" s="51">
        <f t="shared" si="116"/>
        <v>3822.5</v>
      </c>
      <c r="S764" s="51">
        <f t="shared" si="110"/>
        <v>23497.5</v>
      </c>
      <c r="T764" s="55" t="s">
        <v>45</v>
      </c>
    </row>
    <row r="765" spans="1:4860" s="15" customFormat="1" x14ac:dyDescent="0.25">
      <c r="A765" s="90">
        <v>760</v>
      </c>
      <c r="B765" s="28" t="s">
        <v>1131</v>
      </c>
      <c r="C765" s="104" t="s">
        <v>942</v>
      </c>
      <c r="D765" s="28" t="s">
        <v>636</v>
      </c>
      <c r="E765" s="28" t="s">
        <v>198</v>
      </c>
      <c r="F765" s="29" t="s">
        <v>946</v>
      </c>
      <c r="G765" s="30">
        <v>12650</v>
      </c>
      <c r="H765" s="31">
        <v>0</v>
      </c>
      <c r="I765" s="32">
        <v>25</v>
      </c>
      <c r="J765" s="53">
        <v>363.06</v>
      </c>
      <c r="K765" s="54">
        <f t="shared" si="119"/>
        <v>898.14999999999986</v>
      </c>
      <c r="L765" s="54">
        <f t="shared" si="112"/>
        <v>139.15</v>
      </c>
      <c r="M765" s="53">
        <v>384.56</v>
      </c>
      <c r="N765" s="32">
        <f t="shared" si="111"/>
        <v>896.8850000000001</v>
      </c>
      <c r="O765" s="32"/>
      <c r="P765" s="32">
        <f t="shared" si="114"/>
        <v>747.62</v>
      </c>
      <c r="Q765" s="32">
        <f t="shared" si="115"/>
        <v>772.62</v>
      </c>
      <c r="R765" s="51">
        <f t="shared" si="116"/>
        <v>1934.1849999999999</v>
      </c>
      <c r="S765" s="51">
        <f t="shared" si="110"/>
        <v>11877.38</v>
      </c>
      <c r="T765" s="55" t="s">
        <v>45</v>
      </c>
    </row>
    <row r="766" spans="1:4860" s="15" customFormat="1" x14ac:dyDescent="0.25">
      <c r="A766" s="90">
        <v>761</v>
      </c>
      <c r="B766" s="28" t="s">
        <v>507</v>
      </c>
      <c r="C766" s="104" t="s">
        <v>943</v>
      </c>
      <c r="D766" s="28" t="s">
        <v>639</v>
      </c>
      <c r="E766" s="28" t="s">
        <v>866</v>
      </c>
      <c r="F766" s="29" t="s">
        <v>951</v>
      </c>
      <c r="G766" s="30">
        <v>85000</v>
      </c>
      <c r="H766" s="30">
        <v>8576.99</v>
      </c>
      <c r="I766" s="32">
        <v>25</v>
      </c>
      <c r="J766" s="53">
        <v>2439.5</v>
      </c>
      <c r="K766" s="54">
        <f t="shared" si="119"/>
        <v>6034.9999999999991</v>
      </c>
      <c r="L766" s="54">
        <f t="shared" si="112"/>
        <v>935.00000000000011</v>
      </c>
      <c r="M766" s="53">
        <v>2584</v>
      </c>
      <c r="N766" s="32">
        <f t="shared" si="111"/>
        <v>6026.5</v>
      </c>
      <c r="O766" s="32"/>
      <c r="P766" s="32">
        <f t="shared" si="114"/>
        <v>5023.5</v>
      </c>
      <c r="Q766" s="32">
        <f t="shared" si="115"/>
        <v>13625.49</v>
      </c>
      <c r="R766" s="32">
        <f t="shared" si="116"/>
        <v>12996.5</v>
      </c>
      <c r="S766" s="32">
        <f t="shared" si="110"/>
        <v>71374.509999999995</v>
      </c>
      <c r="T766" s="55" t="s">
        <v>45</v>
      </c>
    </row>
    <row r="767" spans="1:4860" s="15" customFormat="1" x14ac:dyDescent="0.25">
      <c r="A767" s="90">
        <v>762</v>
      </c>
      <c r="B767" s="28" t="s">
        <v>968</v>
      </c>
      <c r="C767" s="104" t="s">
        <v>943</v>
      </c>
      <c r="D767" s="28" t="s">
        <v>639</v>
      </c>
      <c r="E767" s="28" t="s">
        <v>70</v>
      </c>
      <c r="F767" s="29" t="s">
        <v>950</v>
      </c>
      <c r="G767" s="30">
        <v>25000</v>
      </c>
      <c r="H767" s="31">
        <v>0</v>
      </c>
      <c r="I767" s="32">
        <v>25</v>
      </c>
      <c r="J767" s="53">
        <v>717.5</v>
      </c>
      <c r="K767" s="54">
        <f t="shared" si="119"/>
        <v>1774.9999999999998</v>
      </c>
      <c r="L767" s="54">
        <f t="shared" si="112"/>
        <v>275</v>
      </c>
      <c r="M767" s="53">
        <v>760</v>
      </c>
      <c r="N767" s="32">
        <f t="shared" si="111"/>
        <v>1772.5000000000002</v>
      </c>
      <c r="O767" s="32"/>
      <c r="P767" s="32">
        <f t="shared" si="114"/>
        <v>1477.5</v>
      </c>
      <c r="Q767" s="32">
        <f t="shared" si="115"/>
        <v>1502.5</v>
      </c>
      <c r="R767" s="51">
        <f t="shared" si="116"/>
        <v>3822.5</v>
      </c>
      <c r="S767" s="51">
        <f t="shared" si="110"/>
        <v>23497.5</v>
      </c>
      <c r="T767" s="55" t="s">
        <v>45</v>
      </c>
    </row>
    <row r="768" spans="1:4860" s="15" customFormat="1" x14ac:dyDescent="0.25">
      <c r="A768" s="90">
        <v>763</v>
      </c>
      <c r="B768" s="28" t="s">
        <v>642</v>
      </c>
      <c r="C768" s="104" t="s">
        <v>943</v>
      </c>
      <c r="D768" s="28" t="s">
        <v>639</v>
      </c>
      <c r="E768" s="28" t="s">
        <v>153</v>
      </c>
      <c r="F768" s="29" t="s">
        <v>951</v>
      </c>
      <c r="G768" s="30">
        <v>70000</v>
      </c>
      <c r="H768" s="30">
        <v>4733.5200000000004</v>
      </c>
      <c r="I768" s="32">
        <v>25</v>
      </c>
      <c r="J768" s="53">
        <v>2009</v>
      </c>
      <c r="K768" s="54">
        <f t="shared" si="119"/>
        <v>4970</v>
      </c>
      <c r="L768" s="54">
        <f t="shared" si="112"/>
        <v>770.00000000000011</v>
      </c>
      <c r="M768" s="53">
        <v>2128</v>
      </c>
      <c r="N768" s="32">
        <f t="shared" si="111"/>
        <v>4963</v>
      </c>
      <c r="O768" s="32"/>
      <c r="P768" s="32">
        <f t="shared" si="114"/>
        <v>4137</v>
      </c>
      <c r="Q768" s="32">
        <f t="shared" si="115"/>
        <v>8895.52</v>
      </c>
      <c r="R768" s="32">
        <f t="shared" si="116"/>
        <v>10703</v>
      </c>
      <c r="S768" s="32">
        <f t="shared" si="110"/>
        <v>61104.479999999996</v>
      </c>
      <c r="T768" s="55" t="s">
        <v>45</v>
      </c>
    </row>
    <row r="769" spans="1:20" s="15" customFormat="1" x14ac:dyDescent="0.25">
      <c r="A769" s="90">
        <v>764</v>
      </c>
      <c r="B769" s="28" t="s">
        <v>903</v>
      </c>
      <c r="C769" s="104" t="s">
        <v>942</v>
      </c>
      <c r="D769" s="28" t="s">
        <v>639</v>
      </c>
      <c r="E769" s="28" t="s">
        <v>70</v>
      </c>
      <c r="F769" s="29" t="s">
        <v>950</v>
      </c>
      <c r="G769" s="30">
        <v>25000</v>
      </c>
      <c r="H769" s="31">
        <v>0</v>
      </c>
      <c r="I769" s="32">
        <v>25</v>
      </c>
      <c r="J769" s="53">
        <v>717.5</v>
      </c>
      <c r="K769" s="54">
        <f t="shared" si="119"/>
        <v>1774.9999999999998</v>
      </c>
      <c r="L769" s="54">
        <f t="shared" si="112"/>
        <v>275</v>
      </c>
      <c r="M769" s="53">
        <v>760</v>
      </c>
      <c r="N769" s="32">
        <f t="shared" si="111"/>
        <v>1772.5000000000002</v>
      </c>
      <c r="O769" s="32"/>
      <c r="P769" s="32">
        <f t="shared" si="114"/>
        <v>1477.5</v>
      </c>
      <c r="Q769" s="32">
        <f t="shared" si="115"/>
        <v>1502.5</v>
      </c>
      <c r="R769" s="32">
        <f t="shared" si="116"/>
        <v>3822.5</v>
      </c>
      <c r="S769" s="32">
        <f t="shared" si="110"/>
        <v>23497.5</v>
      </c>
      <c r="T769" s="55" t="s">
        <v>45</v>
      </c>
    </row>
    <row r="770" spans="1:20" s="15" customFormat="1" x14ac:dyDescent="0.25">
      <c r="A770" s="90">
        <v>765</v>
      </c>
      <c r="B770" s="28" t="s">
        <v>904</v>
      </c>
      <c r="C770" s="104" t="s">
        <v>942</v>
      </c>
      <c r="D770" s="28" t="s">
        <v>639</v>
      </c>
      <c r="E770" s="28" t="s">
        <v>70</v>
      </c>
      <c r="F770" s="29" t="s">
        <v>950</v>
      </c>
      <c r="G770" s="30">
        <v>25000</v>
      </c>
      <c r="H770" s="31">
        <v>0</v>
      </c>
      <c r="I770" s="32">
        <v>25</v>
      </c>
      <c r="J770" s="53">
        <v>717.5</v>
      </c>
      <c r="K770" s="54">
        <f t="shared" si="119"/>
        <v>1774.9999999999998</v>
      </c>
      <c r="L770" s="54">
        <f t="shared" si="112"/>
        <v>275</v>
      </c>
      <c r="M770" s="53">
        <v>760</v>
      </c>
      <c r="N770" s="32">
        <f t="shared" si="111"/>
        <v>1772.5000000000002</v>
      </c>
      <c r="O770" s="32"/>
      <c r="P770" s="32">
        <f t="shared" si="114"/>
        <v>1477.5</v>
      </c>
      <c r="Q770" s="32">
        <f t="shared" si="115"/>
        <v>1502.5</v>
      </c>
      <c r="R770" s="32">
        <f t="shared" si="116"/>
        <v>3822.5</v>
      </c>
      <c r="S770" s="32">
        <f t="shared" ref="S770:S776" si="120">+G770-Q770</f>
        <v>23497.5</v>
      </c>
      <c r="T770" s="55" t="s">
        <v>45</v>
      </c>
    </row>
    <row r="771" spans="1:20" s="15" customFormat="1" x14ac:dyDescent="0.25">
      <c r="A771" s="90">
        <v>766</v>
      </c>
      <c r="B771" s="28" t="s">
        <v>641</v>
      </c>
      <c r="C771" s="104" t="s">
        <v>942</v>
      </c>
      <c r="D771" s="28" t="s">
        <v>639</v>
      </c>
      <c r="E771" s="28" t="s">
        <v>198</v>
      </c>
      <c r="F771" s="29" t="s">
        <v>951</v>
      </c>
      <c r="G771" s="30">
        <v>12650</v>
      </c>
      <c r="H771" s="31">
        <v>0</v>
      </c>
      <c r="I771" s="32">
        <v>25</v>
      </c>
      <c r="J771" s="53">
        <v>363.06</v>
      </c>
      <c r="K771" s="54">
        <f t="shared" si="119"/>
        <v>898.14999999999986</v>
      </c>
      <c r="L771" s="54">
        <f t="shared" si="112"/>
        <v>139.15</v>
      </c>
      <c r="M771" s="53">
        <v>384.56</v>
      </c>
      <c r="N771" s="32">
        <f t="shared" si="111"/>
        <v>896.8850000000001</v>
      </c>
      <c r="O771" s="32"/>
      <c r="P771" s="32">
        <f t="shared" si="114"/>
        <v>747.62</v>
      </c>
      <c r="Q771" s="32">
        <f t="shared" si="115"/>
        <v>772.62</v>
      </c>
      <c r="R771" s="32">
        <f t="shared" si="116"/>
        <v>1934.1849999999999</v>
      </c>
      <c r="S771" s="32">
        <f t="shared" si="120"/>
        <v>11877.38</v>
      </c>
      <c r="T771" s="55" t="s">
        <v>45</v>
      </c>
    </row>
    <row r="772" spans="1:20" s="15" customFormat="1" x14ac:dyDescent="0.25">
      <c r="A772" s="90">
        <v>767</v>
      </c>
      <c r="B772" s="28" t="s">
        <v>574</v>
      </c>
      <c r="C772" s="104" t="s">
        <v>942</v>
      </c>
      <c r="D772" s="28" t="s">
        <v>458</v>
      </c>
      <c r="E772" s="28" t="s">
        <v>866</v>
      </c>
      <c r="F772" s="29" t="s">
        <v>951</v>
      </c>
      <c r="G772" s="49">
        <v>85000</v>
      </c>
      <c r="H772" s="49">
        <v>8180.15</v>
      </c>
      <c r="I772" s="32">
        <v>25</v>
      </c>
      <c r="J772" s="94">
        <v>2439.5</v>
      </c>
      <c r="K772" s="59">
        <f t="shared" si="119"/>
        <v>6034.9999999999991</v>
      </c>
      <c r="L772" s="59">
        <f t="shared" si="112"/>
        <v>935.00000000000011</v>
      </c>
      <c r="M772" s="94">
        <v>2584</v>
      </c>
      <c r="N772" s="51">
        <f t="shared" si="111"/>
        <v>6026.5</v>
      </c>
      <c r="O772" s="51"/>
      <c r="P772" s="51">
        <f t="shared" si="114"/>
        <v>5023.5</v>
      </c>
      <c r="Q772" s="32">
        <f t="shared" si="115"/>
        <v>13228.65</v>
      </c>
      <c r="R772" s="51">
        <f t="shared" si="116"/>
        <v>12996.5</v>
      </c>
      <c r="S772" s="51">
        <f t="shared" si="120"/>
        <v>71771.350000000006</v>
      </c>
      <c r="T772" s="55" t="s">
        <v>45</v>
      </c>
    </row>
    <row r="773" spans="1:20" s="15" customFormat="1" x14ac:dyDescent="0.25">
      <c r="A773" s="90">
        <v>768</v>
      </c>
      <c r="B773" s="28" t="s">
        <v>459</v>
      </c>
      <c r="C773" s="104" t="s">
        <v>943</v>
      </c>
      <c r="D773" s="28" t="s">
        <v>458</v>
      </c>
      <c r="E773" s="28" t="s">
        <v>153</v>
      </c>
      <c r="F773" s="29" t="s">
        <v>951</v>
      </c>
      <c r="G773" s="30">
        <v>70000</v>
      </c>
      <c r="H773" s="30">
        <v>5368.48</v>
      </c>
      <c r="I773" s="32">
        <v>25</v>
      </c>
      <c r="J773" s="53">
        <v>2009</v>
      </c>
      <c r="K773" s="54">
        <f t="shared" si="119"/>
        <v>4970</v>
      </c>
      <c r="L773" s="54">
        <f t="shared" si="112"/>
        <v>770.00000000000011</v>
      </c>
      <c r="M773" s="53">
        <v>2128</v>
      </c>
      <c r="N773" s="32">
        <f t="shared" si="111"/>
        <v>4963</v>
      </c>
      <c r="O773" s="32"/>
      <c r="P773" s="32">
        <f t="shared" si="114"/>
        <v>4137</v>
      </c>
      <c r="Q773" s="32">
        <f t="shared" si="115"/>
        <v>9530.48</v>
      </c>
      <c r="R773" s="32">
        <f t="shared" si="116"/>
        <v>10703</v>
      </c>
      <c r="S773" s="32">
        <f t="shared" si="120"/>
        <v>60469.520000000004</v>
      </c>
      <c r="T773" s="55" t="s">
        <v>45</v>
      </c>
    </row>
    <row r="774" spans="1:20" s="15" customFormat="1" x14ac:dyDescent="0.25">
      <c r="A774" s="90">
        <v>769</v>
      </c>
      <c r="B774" s="28" t="s">
        <v>460</v>
      </c>
      <c r="C774" s="104" t="s">
        <v>942</v>
      </c>
      <c r="D774" s="28" t="s">
        <v>458</v>
      </c>
      <c r="E774" s="28" t="s">
        <v>153</v>
      </c>
      <c r="F774" s="29" t="s">
        <v>951</v>
      </c>
      <c r="G774" s="30">
        <v>70000</v>
      </c>
      <c r="H774" s="30">
        <v>5368.48</v>
      </c>
      <c r="I774" s="32">
        <v>25</v>
      </c>
      <c r="J774" s="53">
        <v>2009</v>
      </c>
      <c r="K774" s="54">
        <f t="shared" si="119"/>
        <v>4970</v>
      </c>
      <c r="L774" s="54">
        <f t="shared" ref="L774:L839" si="121">+G774*1.1%</f>
        <v>770.00000000000011</v>
      </c>
      <c r="M774" s="53">
        <v>2128</v>
      </c>
      <c r="N774" s="32">
        <f t="shared" ref="N774:N837" si="122">+G774*7.09%</f>
        <v>4963</v>
      </c>
      <c r="O774" s="32"/>
      <c r="P774" s="32">
        <f t="shared" si="114"/>
        <v>4137</v>
      </c>
      <c r="Q774" s="32">
        <f t="shared" si="115"/>
        <v>9530.48</v>
      </c>
      <c r="R774" s="32">
        <f t="shared" si="116"/>
        <v>10703</v>
      </c>
      <c r="S774" s="32">
        <f t="shared" si="120"/>
        <v>60469.520000000004</v>
      </c>
      <c r="T774" s="55" t="s">
        <v>45</v>
      </c>
    </row>
    <row r="775" spans="1:20" s="15" customFormat="1" x14ac:dyDescent="0.25">
      <c r="A775" s="90">
        <v>770</v>
      </c>
      <c r="B775" s="28" t="s">
        <v>461</v>
      </c>
      <c r="C775" s="104" t="s">
        <v>943</v>
      </c>
      <c r="D775" s="28" t="s">
        <v>458</v>
      </c>
      <c r="E775" s="28" t="s">
        <v>153</v>
      </c>
      <c r="F775" s="29" t="s">
        <v>951</v>
      </c>
      <c r="G775" s="30">
        <v>70000</v>
      </c>
      <c r="H775" s="30">
        <v>5368.48</v>
      </c>
      <c r="I775" s="32">
        <v>25</v>
      </c>
      <c r="J775" s="53">
        <v>2009</v>
      </c>
      <c r="K775" s="54">
        <f t="shared" si="119"/>
        <v>4970</v>
      </c>
      <c r="L775" s="54">
        <f t="shared" si="121"/>
        <v>770.00000000000011</v>
      </c>
      <c r="M775" s="53">
        <v>2128</v>
      </c>
      <c r="N775" s="32">
        <f t="shared" si="122"/>
        <v>4963</v>
      </c>
      <c r="O775" s="32"/>
      <c r="P775" s="32">
        <f t="shared" si="114"/>
        <v>4137</v>
      </c>
      <c r="Q775" s="32">
        <f t="shared" si="115"/>
        <v>9530.48</v>
      </c>
      <c r="R775" s="32">
        <f t="shared" si="116"/>
        <v>10703</v>
      </c>
      <c r="S775" s="32">
        <f t="shared" si="120"/>
        <v>60469.520000000004</v>
      </c>
      <c r="T775" s="55" t="s">
        <v>45</v>
      </c>
    </row>
    <row r="776" spans="1:20" s="15" customFormat="1" x14ac:dyDescent="0.25">
      <c r="A776" s="90">
        <v>771</v>
      </c>
      <c r="B776" s="28" t="s">
        <v>464</v>
      </c>
      <c r="C776" s="104" t="s">
        <v>943</v>
      </c>
      <c r="D776" s="28" t="s">
        <v>458</v>
      </c>
      <c r="E776" s="28" t="s">
        <v>153</v>
      </c>
      <c r="F776" s="29" t="s">
        <v>951</v>
      </c>
      <c r="G776" s="30">
        <v>70000</v>
      </c>
      <c r="H776" s="30">
        <v>5368.48</v>
      </c>
      <c r="I776" s="32">
        <v>25</v>
      </c>
      <c r="J776" s="53">
        <v>2009</v>
      </c>
      <c r="K776" s="54">
        <f t="shared" si="119"/>
        <v>4970</v>
      </c>
      <c r="L776" s="54">
        <f t="shared" si="121"/>
        <v>770.00000000000011</v>
      </c>
      <c r="M776" s="53">
        <v>2128</v>
      </c>
      <c r="N776" s="32">
        <f t="shared" si="122"/>
        <v>4963</v>
      </c>
      <c r="O776" s="32"/>
      <c r="P776" s="32">
        <f t="shared" si="114"/>
        <v>4137</v>
      </c>
      <c r="Q776" s="32">
        <f t="shared" si="115"/>
        <v>9530.48</v>
      </c>
      <c r="R776" s="32">
        <f t="shared" si="116"/>
        <v>10703</v>
      </c>
      <c r="S776" s="32">
        <f t="shared" si="120"/>
        <v>60469.520000000004</v>
      </c>
      <c r="T776" s="55" t="s">
        <v>45</v>
      </c>
    </row>
    <row r="777" spans="1:20" s="15" customFormat="1" x14ac:dyDescent="0.25">
      <c r="A777" s="90">
        <v>772</v>
      </c>
      <c r="B777" s="28" t="s">
        <v>1091</v>
      </c>
      <c r="C777" s="104" t="s">
        <v>942</v>
      </c>
      <c r="D777" s="28" t="s">
        <v>458</v>
      </c>
      <c r="E777" s="28" t="s">
        <v>70</v>
      </c>
      <c r="F777" s="29" t="s">
        <v>950</v>
      </c>
      <c r="G777" s="30">
        <v>25000</v>
      </c>
      <c r="H777" s="31">
        <v>0</v>
      </c>
      <c r="I777" s="32">
        <v>25</v>
      </c>
      <c r="J777" s="53">
        <v>717.5</v>
      </c>
      <c r="K777" s="54">
        <f t="shared" ref="K777" si="123">+G777*7.1%</f>
        <v>1774.9999999999998</v>
      </c>
      <c r="L777" s="54">
        <f t="shared" ref="L777" si="124">+G777*1.1%</f>
        <v>275</v>
      </c>
      <c r="M777" s="53">
        <v>760</v>
      </c>
      <c r="N777" s="32">
        <f t="shared" si="122"/>
        <v>1772.5000000000002</v>
      </c>
      <c r="O777" s="32"/>
      <c r="P777" s="32">
        <f t="shared" ref="P777:P840" si="125">+J777+M777</f>
        <v>1477.5</v>
      </c>
      <c r="Q777" s="32">
        <f t="shared" si="115"/>
        <v>1502.5</v>
      </c>
      <c r="R777" s="32">
        <f t="shared" si="116"/>
        <v>3822.5</v>
      </c>
      <c r="S777" s="32">
        <v>21954.33</v>
      </c>
      <c r="T777" s="55" t="s">
        <v>45</v>
      </c>
    </row>
    <row r="778" spans="1:20" s="15" customFormat="1" x14ac:dyDescent="0.25">
      <c r="A778" s="90">
        <v>773</v>
      </c>
      <c r="B778" s="28" t="s">
        <v>887</v>
      </c>
      <c r="C778" s="104" t="s">
        <v>942</v>
      </c>
      <c r="D778" s="28" t="s">
        <v>458</v>
      </c>
      <c r="E778" s="28" t="s">
        <v>888</v>
      </c>
      <c r="F778" s="29" t="s">
        <v>946</v>
      </c>
      <c r="G778" s="30">
        <v>12650</v>
      </c>
      <c r="H778" s="31">
        <v>0</v>
      </c>
      <c r="I778" s="32">
        <v>25</v>
      </c>
      <c r="J778" s="53">
        <v>363.06</v>
      </c>
      <c r="K778" s="54">
        <f t="shared" si="119"/>
        <v>898.14999999999986</v>
      </c>
      <c r="L778" s="54">
        <f t="shared" si="121"/>
        <v>139.15</v>
      </c>
      <c r="M778" s="53">
        <v>384.56</v>
      </c>
      <c r="N778" s="32">
        <f t="shared" si="122"/>
        <v>896.8850000000001</v>
      </c>
      <c r="O778" s="31"/>
      <c r="P778" s="32">
        <f t="shared" si="125"/>
        <v>747.62</v>
      </c>
      <c r="Q778" s="32">
        <f t="shared" si="115"/>
        <v>772.62</v>
      </c>
      <c r="R778" s="32">
        <f t="shared" si="116"/>
        <v>1934.1849999999999</v>
      </c>
      <c r="S778" s="54">
        <f t="shared" ref="S778:S797" si="126">+G778-Q778</f>
        <v>11877.38</v>
      </c>
      <c r="T778" s="55" t="s">
        <v>45</v>
      </c>
    </row>
    <row r="779" spans="1:20" s="15" customFormat="1" x14ac:dyDescent="0.25">
      <c r="A779" s="90">
        <v>774</v>
      </c>
      <c r="B779" s="28" t="s">
        <v>472</v>
      </c>
      <c r="C779" s="104" t="s">
        <v>943</v>
      </c>
      <c r="D779" s="28" t="s">
        <v>466</v>
      </c>
      <c r="E779" s="28" t="s">
        <v>866</v>
      </c>
      <c r="F779" s="29" t="s">
        <v>951</v>
      </c>
      <c r="G779" s="30">
        <v>85000</v>
      </c>
      <c r="H779" s="30">
        <v>8180.15</v>
      </c>
      <c r="I779" s="32">
        <v>25</v>
      </c>
      <c r="J779" s="53">
        <v>2439.5</v>
      </c>
      <c r="K779" s="54">
        <f t="shared" si="119"/>
        <v>6034.9999999999991</v>
      </c>
      <c r="L779" s="54">
        <f t="shared" si="121"/>
        <v>935.00000000000011</v>
      </c>
      <c r="M779" s="53">
        <v>2584</v>
      </c>
      <c r="N779" s="32">
        <f t="shared" si="122"/>
        <v>6026.5</v>
      </c>
      <c r="O779" s="32"/>
      <c r="P779" s="32">
        <f t="shared" si="125"/>
        <v>5023.5</v>
      </c>
      <c r="Q779" s="32">
        <f t="shared" si="115"/>
        <v>13228.65</v>
      </c>
      <c r="R779" s="32">
        <f t="shared" si="116"/>
        <v>12996.5</v>
      </c>
      <c r="S779" s="32">
        <f t="shared" si="126"/>
        <v>71771.350000000006</v>
      </c>
      <c r="T779" s="55" t="s">
        <v>45</v>
      </c>
    </row>
    <row r="780" spans="1:20" s="15" customFormat="1" x14ac:dyDescent="0.25">
      <c r="A780" s="90">
        <v>775</v>
      </c>
      <c r="B780" s="28" t="s">
        <v>469</v>
      </c>
      <c r="C780" s="104" t="s">
        <v>943</v>
      </c>
      <c r="D780" s="28" t="s">
        <v>466</v>
      </c>
      <c r="E780" s="28" t="s">
        <v>153</v>
      </c>
      <c r="F780" s="29" t="s">
        <v>951</v>
      </c>
      <c r="G780" s="30">
        <v>70000</v>
      </c>
      <c r="H780" s="30">
        <v>5368.48</v>
      </c>
      <c r="I780" s="32">
        <v>25</v>
      </c>
      <c r="J780" s="53">
        <v>2009</v>
      </c>
      <c r="K780" s="54">
        <f t="shared" si="119"/>
        <v>4970</v>
      </c>
      <c r="L780" s="54">
        <f t="shared" si="121"/>
        <v>770.00000000000011</v>
      </c>
      <c r="M780" s="53">
        <v>2128</v>
      </c>
      <c r="N780" s="32">
        <f t="shared" si="122"/>
        <v>4963</v>
      </c>
      <c r="O780" s="32"/>
      <c r="P780" s="32">
        <f t="shared" si="125"/>
        <v>4137</v>
      </c>
      <c r="Q780" s="32">
        <f t="shared" si="115"/>
        <v>9530.48</v>
      </c>
      <c r="R780" s="32">
        <f t="shared" si="116"/>
        <v>10703</v>
      </c>
      <c r="S780" s="32">
        <f t="shared" si="126"/>
        <v>60469.520000000004</v>
      </c>
      <c r="T780" s="55" t="s">
        <v>45</v>
      </c>
    </row>
    <row r="781" spans="1:20" s="15" customFormat="1" x14ac:dyDescent="0.25">
      <c r="A781" s="90">
        <v>776</v>
      </c>
      <c r="B781" s="28" t="s">
        <v>467</v>
      </c>
      <c r="C781" s="104" t="s">
        <v>942</v>
      </c>
      <c r="D781" s="28" t="s">
        <v>466</v>
      </c>
      <c r="E781" s="28" t="s">
        <v>198</v>
      </c>
      <c r="F781" s="29" t="s">
        <v>951</v>
      </c>
      <c r="G781" s="30">
        <v>12650</v>
      </c>
      <c r="H781" s="31">
        <v>0</v>
      </c>
      <c r="I781" s="32">
        <v>25</v>
      </c>
      <c r="J781" s="53">
        <v>363.06</v>
      </c>
      <c r="K781" s="54">
        <f t="shared" si="119"/>
        <v>898.14999999999986</v>
      </c>
      <c r="L781" s="54">
        <f t="shared" si="121"/>
        <v>139.15</v>
      </c>
      <c r="M781" s="53">
        <v>384.56</v>
      </c>
      <c r="N781" s="32">
        <f t="shared" si="122"/>
        <v>896.8850000000001</v>
      </c>
      <c r="O781" s="32"/>
      <c r="P781" s="32">
        <f t="shared" si="125"/>
        <v>747.62</v>
      </c>
      <c r="Q781" s="32">
        <f t="shared" si="115"/>
        <v>772.62</v>
      </c>
      <c r="R781" s="32">
        <f t="shared" si="116"/>
        <v>1934.1849999999999</v>
      </c>
      <c r="S781" s="32">
        <f t="shared" si="126"/>
        <v>11877.38</v>
      </c>
      <c r="T781" s="55" t="s">
        <v>45</v>
      </c>
    </row>
    <row r="782" spans="1:20" s="15" customFormat="1" x14ac:dyDescent="0.25">
      <c r="A782" s="90">
        <v>777</v>
      </c>
      <c r="B782" s="28" t="s">
        <v>609</v>
      </c>
      <c r="C782" s="104" t="s">
        <v>943</v>
      </c>
      <c r="D782" s="28" t="s">
        <v>470</v>
      </c>
      <c r="E782" s="28" t="s">
        <v>866</v>
      </c>
      <c r="F782" s="29" t="s">
        <v>951</v>
      </c>
      <c r="G782" s="49">
        <v>85000</v>
      </c>
      <c r="H782" s="49">
        <v>8576.99</v>
      </c>
      <c r="I782" s="32">
        <v>25</v>
      </c>
      <c r="J782" s="94">
        <v>2439.5</v>
      </c>
      <c r="K782" s="59">
        <f t="shared" si="119"/>
        <v>6034.9999999999991</v>
      </c>
      <c r="L782" s="59">
        <f t="shared" si="121"/>
        <v>935.00000000000011</v>
      </c>
      <c r="M782" s="94">
        <v>2584</v>
      </c>
      <c r="N782" s="51">
        <f t="shared" si="122"/>
        <v>6026.5</v>
      </c>
      <c r="O782" s="51"/>
      <c r="P782" s="51">
        <f t="shared" si="125"/>
        <v>5023.5</v>
      </c>
      <c r="Q782" s="32">
        <f t="shared" si="115"/>
        <v>13625.49</v>
      </c>
      <c r="R782" s="51">
        <f t="shared" si="116"/>
        <v>12996.5</v>
      </c>
      <c r="S782" s="51">
        <f t="shared" si="126"/>
        <v>71374.509999999995</v>
      </c>
      <c r="T782" s="55" t="s">
        <v>45</v>
      </c>
    </row>
    <row r="783" spans="1:20" s="15" customFormat="1" x14ac:dyDescent="0.25">
      <c r="A783" s="90">
        <v>778</v>
      </c>
      <c r="B783" s="28" t="s">
        <v>1020</v>
      </c>
      <c r="C783" s="104" t="s">
        <v>942</v>
      </c>
      <c r="D783" s="28" t="s">
        <v>470</v>
      </c>
      <c r="E783" s="28" t="s">
        <v>153</v>
      </c>
      <c r="F783" s="29" t="s">
        <v>951</v>
      </c>
      <c r="G783" s="49">
        <v>70000</v>
      </c>
      <c r="H783" s="49">
        <v>5368.48</v>
      </c>
      <c r="I783" s="32">
        <v>25</v>
      </c>
      <c r="J783" s="94">
        <v>2009</v>
      </c>
      <c r="K783" s="59">
        <f t="shared" si="119"/>
        <v>4970</v>
      </c>
      <c r="L783" s="59">
        <f t="shared" si="121"/>
        <v>770.00000000000011</v>
      </c>
      <c r="M783" s="94">
        <v>2128</v>
      </c>
      <c r="N783" s="51">
        <f t="shared" si="122"/>
        <v>4963</v>
      </c>
      <c r="O783" s="51"/>
      <c r="P783" s="51">
        <f t="shared" si="125"/>
        <v>4137</v>
      </c>
      <c r="Q783" s="32">
        <f t="shared" si="115"/>
        <v>9530.48</v>
      </c>
      <c r="R783" s="51">
        <f t="shared" si="116"/>
        <v>10703</v>
      </c>
      <c r="S783" s="51">
        <f t="shared" si="126"/>
        <v>60469.520000000004</v>
      </c>
      <c r="T783" s="55" t="s">
        <v>45</v>
      </c>
    </row>
    <row r="784" spans="1:20" s="15" customFormat="1" x14ac:dyDescent="0.25">
      <c r="A784" s="90">
        <v>779</v>
      </c>
      <c r="B784" s="28" t="s">
        <v>471</v>
      </c>
      <c r="C784" s="104" t="s">
        <v>942</v>
      </c>
      <c r="D784" s="28" t="s">
        <v>470</v>
      </c>
      <c r="E784" s="28" t="s">
        <v>177</v>
      </c>
      <c r="F784" s="29" t="s">
        <v>951</v>
      </c>
      <c r="G784" s="30">
        <v>45000</v>
      </c>
      <c r="H784" s="53">
        <v>910.22</v>
      </c>
      <c r="I784" s="32">
        <v>25</v>
      </c>
      <c r="J784" s="53">
        <v>1291.5</v>
      </c>
      <c r="K784" s="54">
        <f t="shared" si="119"/>
        <v>3194.9999999999995</v>
      </c>
      <c r="L784" s="54">
        <f t="shared" si="121"/>
        <v>495.00000000000006</v>
      </c>
      <c r="M784" s="53">
        <v>1368</v>
      </c>
      <c r="N784" s="32">
        <f t="shared" si="122"/>
        <v>3190.5</v>
      </c>
      <c r="O784" s="32"/>
      <c r="P784" s="32">
        <f t="shared" si="125"/>
        <v>2659.5</v>
      </c>
      <c r="Q784" s="32">
        <f t="shared" si="115"/>
        <v>3594.7200000000003</v>
      </c>
      <c r="R784" s="32">
        <f t="shared" si="116"/>
        <v>6880.5</v>
      </c>
      <c r="S784" s="32">
        <f t="shared" si="126"/>
        <v>41405.279999999999</v>
      </c>
      <c r="T784" s="55" t="s">
        <v>45</v>
      </c>
    </row>
    <row r="785" spans="1:20" s="15" customFormat="1" x14ac:dyDescent="0.25">
      <c r="A785" s="90">
        <v>780</v>
      </c>
      <c r="B785" s="28" t="s">
        <v>607</v>
      </c>
      <c r="C785" s="104" t="s">
        <v>942</v>
      </c>
      <c r="D785" s="28" t="s">
        <v>470</v>
      </c>
      <c r="E785" s="28" t="s">
        <v>122</v>
      </c>
      <c r="F785" s="29" t="s">
        <v>951</v>
      </c>
      <c r="G785" s="49">
        <v>42000</v>
      </c>
      <c r="H785" s="50">
        <v>724.92</v>
      </c>
      <c r="I785" s="32">
        <v>25</v>
      </c>
      <c r="J785" s="94">
        <v>1205.4000000000001</v>
      </c>
      <c r="K785" s="59">
        <f>+G785*7.1%</f>
        <v>2981.9999999999995</v>
      </c>
      <c r="L785" s="59">
        <f>+G785*1.1%</f>
        <v>462.00000000000006</v>
      </c>
      <c r="M785" s="94">
        <v>1276.8</v>
      </c>
      <c r="N785" s="51">
        <f t="shared" si="122"/>
        <v>2977.8</v>
      </c>
      <c r="O785" s="51"/>
      <c r="P785" s="51">
        <f t="shared" si="125"/>
        <v>2482.1999999999998</v>
      </c>
      <c r="Q785" s="32">
        <f t="shared" si="115"/>
        <v>3232.12</v>
      </c>
      <c r="R785" s="51">
        <f t="shared" si="116"/>
        <v>6421.7999999999993</v>
      </c>
      <c r="S785" s="51">
        <f t="shared" si="126"/>
        <v>38767.879999999997</v>
      </c>
      <c r="T785" s="55" t="s">
        <v>45</v>
      </c>
    </row>
    <row r="786" spans="1:20" s="15" customFormat="1" x14ac:dyDescent="0.25">
      <c r="A786" s="90">
        <v>781</v>
      </c>
      <c r="B786" s="28" t="s">
        <v>474</v>
      </c>
      <c r="C786" s="104" t="s">
        <v>942</v>
      </c>
      <c r="D786" s="28" t="s">
        <v>470</v>
      </c>
      <c r="E786" s="28" t="s">
        <v>70</v>
      </c>
      <c r="F786" s="29" t="s">
        <v>946</v>
      </c>
      <c r="G786" s="30">
        <v>25000</v>
      </c>
      <c r="H786" s="31">
        <v>0</v>
      </c>
      <c r="I786" s="32">
        <v>25</v>
      </c>
      <c r="J786" s="53">
        <v>717.5</v>
      </c>
      <c r="K786" s="54">
        <f>+G786*7.1%</f>
        <v>1774.9999999999998</v>
      </c>
      <c r="L786" s="54">
        <f>+G786*1.1%</f>
        <v>275</v>
      </c>
      <c r="M786" s="53">
        <v>760</v>
      </c>
      <c r="N786" s="32">
        <f t="shared" si="122"/>
        <v>1772.5000000000002</v>
      </c>
      <c r="O786" s="32"/>
      <c r="P786" s="32">
        <f t="shared" si="125"/>
        <v>1477.5</v>
      </c>
      <c r="Q786" s="32">
        <f t="shared" si="115"/>
        <v>1502.5</v>
      </c>
      <c r="R786" s="32">
        <f t="shared" si="116"/>
        <v>3822.5</v>
      </c>
      <c r="S786" s="32">
        <f t="shared" si="126"/>
        <v>23497.5</v>
      </c>
      <c r="T786" s="55" t="s">
        <v>45</v>
      </c>
    </row>
    <row r="787" spans="1:20" s="15" customFormat="1" x14ac:dyDescent="0.25">
      <c r="A787" s="90">
        <v>782</v>
      </c>
      <c r="B787" s="28" t="s">
        <v>936</v>
      </c>
      <c r="C787" s="104" t="s">
        <v>942</v>
      </c>
      <c r="D787" s="28" t="s">
        <v>470</v>
      </c>
      <c r="E787" s="28" t="s">
        <v>109</v>
      </c>
      <c r="F787" s="29" t="s">
        <v>950</v>
      </c>
      <c r="G787" s="30">
        <v>25000</v>
      </c>
      <c r="H787" s="31">
        <v>0</v>
      </c>
      <c r="I787" s="32">
        <v>25</v>
      </c>
      <c r="J787" s="53">
        <v>717.5</v>
      </c>
      <c r="K787" s="54">
        <f>+G787*7.1%</f>
        <v>1774.9999999999998</v>
      </c>
      <c r="L787" s="54">
        <f>+G787*1.1%</f>
        <v>275</v>
      </c>
      <c r="M787" s="54">
        <v>760</v>
      </c>
      <c r="N787" s="32">
        <f t="shared" si="122"/>
        <v>1772.5000000000002</v>
      </c>
      <c r="O787" s="32"/>
      <c r="P787" s="32">
        <f t="shared" si="125"/>
        <v>1477.5</v>
      </c>
      <c r="Q787" s="32">
        <f t="shared" si="115"/>
        <v>1502.5</v>
      </c>
      <c r="R787" s="32">
        <f t="shared" si="116"/>
        <v>3822.5</v>
      </c>
      <c r="S787" s="32">
        <f t="shared" si="126"/>
        <v>23497.5</v>
      </c>
      <c r="T787" s="55" t="s">
        <v>45</v>
      </c>
    </row>
    <row r="788" spans="1:20" s="15" customFormat="1" x14ac:dyDescent="0.25">
      <c r="A788" s="90">
        <v>783</v>
      </c>
      <c r="B788" s="28" t="s">
        <v>635</v>
      </c>
      <c r="C788" s="104" t="s">
        <v>943</v>
      </c>
      <c r="D788" s="28" t="s">
        <v>663</v>
      </c>
      <c r="E788" s="28" t="s">
        <v>866</v>
      </c>
      <c r="F788" s="29" t="s">
        <v>951</v>
      </c>
      <c r="G788" s="30">
        <v>85000</v>
      </c>
      <c r="H788" s="30">
        <v>8576.99</v>
      </c>
      <c r="I788" s="32">
        <v>25</v>
      </c>
      <c r="J788" s="53">
        <v>2439.5</v>
      </c>
      <c r="K788" s="54">
        <f t="shared" si="119"/>
        <v>6034.9999999999991</v>
      </c>
      <c r="L788" s="54">
        <f t="shared" si="121"/>
        <v>935.00000000000011</v>
      </c>
      <c r="M788" s="53">
        <v>2584</v>
      </c>
      <c r="N788" s="32">
        <f t="shared" si="122"/>
        <v>6026.5</v>
      </c>
      <c r="O788" s="32"/>
      <c r="P788" s="32">
        <f t="shared" si="125"/>
        <v>5023.5</v>
      </c>
      <c r="Q788" s="32">
        <f t="shared" si="115"/>
        <v>13625.49</v>
      </c>
      <c r="R788" s="32">
        <f t="shared" si="116"/>
        <v>12996.5</v>
      </c>
      <c r="S788" s="32">
        <f t="shared" si="126"/>
        <v>71374.509999999995</v>
      </c>
      <c r="T788" s="55" t="s">
        <v>45</v>
      </c>
    </row>
    <row r="789" spans="1:20" s="15" customFormat="1" x14ac:dyDescent="0.25">
      <c r="A789" s="90">
        <v>784</v>
      </c>
      <c r="B789" s="28" t="s">
        <v>969</v>
      </c>
      <c r="C789" s="104" t="s">
        <v>942</v>
      </c>
      <c r="D789" s="28" t="s">
        <v>663</v>
      </c>
      <c r="E789" s="28" t="s">
        <v>198</v>
      </c>
      <c r="F789" s="29" t="s">
        <v>950</v>
      </c>
      <c r="G789" s="30">
        <v>12650</v>
      </c>
      <c r="H789" s="31">
        <v>0</v>
      </c>
      <c r="I789" s="32">
        <v>25</v>
      </c>
      <c r="J789" s="53">
        <v>363.06</v>
      </c>
      <c r="K789" s="54">
        <f t="shared" si="119"/>
        <v>898.14999999999986</v>
      </c>
      <c r="L789" s="54">
        <f t="shared" si="121"/>
        <v>139.15</v>
      </c>
      <c r="M789" s="53">
        <v>384.56</v>
      </c>
      <c r="N789" s="32">
        <f t="shared" si="122"/>
        <v>896.8850000000001</v>
      </c>
      <c r="O789" s="32"/>
      <c r="P789" s="32">
        <f t="shared" si="125"/>
        <v>747.62</v>
      </c>
      <c r="Q789" s="32">
        <f t="shared" ref="Q789:Q852" si="127">+H789+I789+J789+M789+O789</f>
        <v>772.62</v>
      </c>
      <c r="R789" s="51">
        <f t="shared" ref="R789:R852" si="128">+K789+L789+N789</f>
        <v>1934.1849999999999</v>
      </c>
      <c r="S789" s="51">
        <f t="shared" si="126"/>
        <v>11877.38</v>
      </c>
      <c r="T789" s="55" t="s">
        <v>45</v>
      </c>
    </row>
    <row r="790" spans="1:20" s="15" customFormat="1" x14ac:dyDescent="0.25">
      <c r="A790" s="90">
        <v>785</v>
      </c>
      <c r="B790" s="28" t="s">
        <v>1048</v>
      </c>
      <c r="C790" s="104" t="s">
        <v>942</v>
      </c>
      <c r="D790" s="28" t="s">
        <v>663</v>
      </c>
      <c r="E790" s="28" t="s">
        <v>956</v>
      </c>
      <c r="F790" s="29" t="s">
        <v>950</v>
      </c>
      <c r="G790" s="30">
        <v>25000</v>
      </c>
      <c r="H790" s="31">
        <v>0</v>
      </c>
      <c r="I790" s="32">
        <v>25</v>
      </c>
      <c r="J790" s="53">
        <v>717.5</v>
      </c>
      <c r="K790" s="54">
        <f t="shared" si="119"/>
        <v>1774.9999999999998</v>
      </c>
      <c r="L790" s="54">
        <f t="shared" si="121"/>
        <v>275</v>
      </c>
      <c r="M790" s="53">
        <v>760</v>
      </c>
      <c r="N790" s="32">
        <f t="shared" si="122"/>
        <v>1772.5000000000002</v>
      </c>
      <c r="O790" s="32"/>
      <c r="P790" s="32">
        <f t="shared" si="125"/>
        <v>1477.5</v>
      </c>
      <c r="Q790" s="32">
        <f t="shared" si="127"/>
        <v>1502.5</v>
      </c>
      <c r="R790" s="32">
        <f t="shared" si="128"/>
        <v>3822.5</v>
      </c>
      <c r="S790" s="32">
        <f t="shared" si="126"/>
        <v>23497.5</v>
      </c>
      <c r="T790" s="55" t="s">
        <v>45</v>
      </c>
    </row>
    <row r="791" spans="1:20" s="15" customFormat="1" x14ac:dyDescent="0.25">
      <c r="A791" s="90">
        <v>786</v>
      </c>
      <c r="B791" s="28" t="s">
        <v>666</v>
      </c>
      <c r="C791" s="104" t="s">
        <v>943</v>
      </c>
      <c r="D791" s="28" t="s">
        <v>663</v>
      </c>
      <c r="E791" s="28" t="s">
        <v>153</v>
      </c>
      <c r="F791" s="29" t="s">
        <v>951</v>
      </c>
      <c r="G791" s="30">
        <v>70000</v>
      </c>
      <c r="H791" s="30">
        <v>5368.48</v>
      </c>
      <c r="I791" s="32">
        <v>25</v>
      </c>
      <c r="J791" s="53">
        <v>2009</v>
      </c>
      <c r="K791" s="54">
        <f t="shared" si="119"/>
        <v>4970</v>
      </c>
      <c r="L791" s="54">
        <f t="shared" si="121"/>
        <v>770.00000000000011</v>
      </c>
      <c r="M791" s="53">
        <v>2128</v>
      </c>
      <c r="N791" s="32">
        <f t="shared" si="122"/>
        <v>4963</v>
      </c>
      <c r="O791" s="32"/>
      <c r="P791" s="32">
        <f t="shared" si="125"/>
        <v>4137</v>
      </c>
      <c r="Q791" s="32">
        <f t="shared" si="127"/>
        <v>9530.48</v>
      </c>
      <c r="R791" s="32">
        <f t="shared" si="128"/>
        <v>10703</v>
      </c>
      <c r="S791" s="32">
        <f t="shared" si="126"/>
        <v>60469.520000000004</v>
      </c>
      <c r="T791" s="55" t="s">
        <v>45</v>
      </c>
    </row>
    <row r="792" spans="1:20" s="15" customFormat="1" x14ac:dyDescent="0.25">
      <c r="A792" s="90">
        <v>787</v>
      </c>
      <c r="B792" s="28" t="s">
        <v>664</v>
      </c>
      <c r="C792" s="104" t="s">
        <v>942</v>
      </c>
      <c r="D792" s="28" t="s">
        <v>663</v>
      </c>
      <c r="E792" s="28" t="s">
        <v>109</v>
      </c>
      <c r="F792" s="29" t="s">
        <v>951</v>
      </c>
      <c r="G792" s="30">
        <v>25000</v>
      </c>
      <c r="H792" s="31">
        <v>0</v>
      </c>
      <c r="I792" s="32">
        <v>25</v>
      </c>
      <c r="J792" s="53">
        <v>717.5</v>
      </c>
      <c r="K792" s="54">
        <f t="shared" si="119"/>
        <v>1774.9999999999998</v>
      </c>
      <c r="L792" s="54">
        <f t="shared" si="121"/>
        <v>275</v>
      </c>
      <c r="M792" s="53">
        <v>760</v>
      </c>
      <c r="N792" s="32">
        <f t="shared" si="122"/>
        <v>1772.5000000000002</v>
      </c>
      <c r="O792" s="32"/>
      <c r="P792" s="32">
        <f t="shared" si="125"/>
        <v>1477.5</v>
      </c>
      <c r="Q792" s="32">
        <f t="shared" si="127"/>
        <v>1502.5</v>
      </c>
      <c r="R792" s="32">
        <f t="shared" si="128"/>
        <v>3822.5</v>
      </c>
      <c r="S792" s="32">
        <f t="shared" si="126"/>
        <v>23497.5</v>
      </c>
      <c r="T792" s="55" t="s">
        <v>45</v>
      </c>
    </row>
    <row r="793" spans="1:20" s="15" customFormat="1" x14ac:dyDescent="0.25">
      <c r="A793" s="90">
        <v>788</v>
      </c>
      <c r="B793" s="28" t="s">
        <v>665</v>
      </c>
      <c r="C793" s="104" t="s">
        <v>942</v>
      </c>
      <c r="D793" s="28" t="s">
        <v>663</v>
      </c>
      <c r="E793" s="28" t="s">
        <v>143</v>
      </c>
      <c r="F793" s="29" t="s">
        <v>950</v>
      </c>
      <c r="G793" s="30">
        <v>22000</v>
      </c>
      <c r="H793" s="31">
        <v>0</v>
      </c>
      <c r="I793" s="32">
        <v>25</v>
      </c>
      <c r="J793" s="53">
        <v>631.4</v>
      </c>
      <c r="K793" s="54">
        <f t="shared" ref="K793:K824" si="129">+G793*7.1%</f>
        <v>1561.9999999999998</v>
      </c>
      <c r="L793" s="54">
        <f t="shared" si="121"/>
        <v>242.00000000000003</v>
      </c>
      <c r="M793" s="53">
        <v>668.8</v>
      </c>
      <c r="N793" s="32">
        <f t="shared" si="122"/>
        <v>1559.8000000000002</v>
      </c>
      <c r="O793" s="32"/>
      <c r="P793" s="32">
        <f t="shared" si="125"/>
        <v>1300.1999999999998</v>
      </c>
      <c r="Q793" s="32">
        <f t="shared" si="127"/>
        <v>1325.1999999999998</v>
      </c>
      <c r="R793" s="32">
        <f t="shared" si="128"/>
        <v>3363.8</v>
      </c>
      <c r="S793" s="32">
        <f t="shared" si="126"/>
        <v>20674.8</v>
      </c>
      <c r="T793" s="55" t="s">
        <v>45</v>
      </c>
    </row>
    <row r="794" spans="1:20" s="15" customFormat="1" x14ac:dyDescent="0.25">
      <c r="A794" s="90">
        <v>789</v>
      </c>
      <c r="B794" s="28" t="s">
        <v>586</v>
      </c>
      <c r="C794" s="104" t="s">
        <v>942</v>
      </c>
      <c r="D794" s="28" t="s">
        <v>475</v>
      </c>
      <c r="E794" s="28" t="s">
        <v>866</v>
      </c>
      <c r="F794" s="29" t="s">
        <v>951</v>
      </c>
      <c r="G794" s="30">
        <v>85000</v>
      </c>
      <c r="H794" s="30">
        <v>8576.99</v>
      </c>
      <c r="I794" s="32">
        <v>25</v>
      </c>
      <c r="J794" s="53">
        <v>2439.5</v>
      </c>
      <c r="K794" s="54">
        <f t="shared" si="129"/>
        <v>6034.9999999999991</v>
      </c>
      <c r="L794" s="54">
        <f t="shared" si="121"/>
        <v>935.00000000000011</v>
      </c>
      <c r="M794" s="53">
        <v>2584</v>
      </c>
      <c r="N794" s="32">
        <f t="shared" si="122"/>
        <v>6026.5</v>
      </c>
      <c r="O794" s="32"/>
      <c r="P794" s="32">
        <f t="shared" si="125"/>
        <v>5023.5</v>
      </c>
      <c r="Q794" s="32">
        <f t="shared" si="127"/>
        <v>13625.49</v>
      </c>
      <c r="R794" s="32">
        <f t="shared" si="128"/>
        <v>12996.5</v>
      </c>
      <c r="S794" s="32">
        <f t="shared" si="126"/>
        <v>71374.509999999995</v>
      </c>
      <c r="T794" s="55" t="s">
        <v>45</v>
      </c>
    </row>
    <row r="795" spans="1:20" s="15" customFormat="1" x14ac:dyDescent="0.25">
      <c r="A795" s="90">
        <v>790</v>
      </c>
      <c r="B795" s="28" t="s">
        <v>477</v>
      </c>
      <c r="C795" s="104" t="s">
        <v>943</v>
      </c>
      <c r="D795" s="28" t="s">
        <v>475</v>
      </c>
      <c r="E795" s="28" t="s">
        <v>153</v>
      </c>
      <c r="F795" s="29" t="s">
        <v>951</v>
      </c>
      <c r="G795" s="30">
        <v>70000</v>
      </c>
      <c r="H795" s="30">
        <v>5368.48</v>
      </c>
      <c r="I795" s="32">
        <v>25</v>
      </c>
      <c r="J795" s="53">
        <v>2009</v>
      </c>
      <c r="K795" s="54">
        <f>+G795*7.1%</f>
        <v>4970</v>
      </c>
      <c r="L795" s="54">
        <f>+G795*1.1%</f>
        <v>770.00000000000011</v>
      </c>
      <c r="M795" s="53">
        <v>2128</v>
      </c>
      <c r="N795" s="32">
        <f t="shared" si="122"/>
        <v>4963</v>
      </c>
      <c r="O795" s="32"/>
      <c r="P795" s="32">
        <f t="shared" si="125"/>
        <v>4137</v>
      </c>
      <c r="Q795" s="32">
        <f t="shared" si="127"/>
        <v>9530.48</v>
      </c>
      <c r="R795" s="32">
        <f t="shared" si="128"/>
        <v>10703</v>
      </c>
      <c r="S795" s="32">
        <f t="shared" si="126"/>
        <v>60469.520000000004</v>
      </c>
      <c r="T795" s="55" t="s">
        <v>45</v>
      </c>
    </row>
    <row r="796" spans="1:20" s="15" customFormat="1" x14ac:dyDescent="0.25">
      <c r="A796" s="90">
        <v>791</v>
      </c>
      <c r="B796" s="28" t="s">
        <v>478</v>
      </c>
      <c r="C796" s="104" t="s">
        <v>942</v>
      </c>
      <c r="D796" s="28" t="s">
        <v>475</v>
      </c>
      <c r="E796" s="28" t="s">
        <v>123</v>
      </c>
      <c r="F796" s="29" t="s">
        <v>950</v>
      </c>
      <c r="G796" s="30">
        <v>25000</v>
      </c>
      <c r="H796" s="31">
        <v>0</v>
      </c>
      <c r="I796" s="32">
        <v>25</v>
      </c>
      <c r="J796" s="53">
        <v>717.5</v>
      </c>
      <c r="K796" s="54">
        <f>+G796*7.1%</f>
        <v>1774.9999999999998</v>
      </c>
      <c r="L796" s="54">
        <f>+G796*1.1%</f>
        <v>275</v>
      </c>
      <c r="M796" s="53">
        <v>760</v>
      </c>
      <c r="N796" s="32">
        <f t="shared" si="122"/>
        <v>1772.5000000000002</v>
      </c>
      <c r="O796" s="32"/>
      <c r="P796" s="32">
        <f t="shared" si="125"/>
        <v>1477.5</v>
      </c>
      <c r="Q796" s="32">
        <f t="shared" si="127"/>
        <v>1502.5</v>
      </c>
      <c r="R796" s="32">
        <f t="shared" si="128"/>
        <v>3822.5</v>
      </c>
      <c r="S796" s="32">
        <f t="shared" si="126"/>
        <v>23497.5</v>
      </c>
      <c r="T796" s="55" t="s">
        <v>45</v>
      </c>
    </row>
    <row r="797" spans="1:20" s="15" customFormat="1" x14ac:dyDescent="0.25">
      <c r="A797" s="90">
        <v>792</v>
      </c>
      <c r="B797" s="28" t="s">
        <v>479</v>
      </c>
      <c r="C797" s="104" t="s">
        <v>943</v>
      </c>
      <c r="D797" s="28" t="s">
        <v>475</v>
      </c>
      <c r="E797" s="28" t="s">
        <v>70</v>
      </c>
      <c r="F797" s="29" t="s">
        <v>950</v>
      </c>
      <c r="G797" s="30">
        <v>25000</v>
      </c>
      <c r="H797" s="31">
        <v>0</v>
      </c>
      <c r="I797" s="32">
        <v>25</v>
      </c>
      <c r="J797" s="53">
        <v>717.5</v>
      </c>
      <c r="K797" s="54">
        <f t="shared" si="129"/>
        <v>1774.9999999999998</v>
      </c>
      <c r="L797" s="54">
        <f t="shared" si="121"/>
        <v>275</v>
      </c>
      <c r="M797" s="53">
        <v>760</v>
      </c>
      <c r="N797" s="32">
        <f t="shared" si="122"/>
        <v>1772.5000000000002</v>
      </c>
      <c r="O797" s="32"/>
      <c r="P797" s="32">
        <f t="shared" si="125"/>
        <v>1477.5</v>
      </c>
      <c r="Q797" s="32">
        <f t="shared" si="127"/>
        <v>1502.5</v>
      </c>
      <c r="R797" s="32">
        <f t="shared" si="128"/>
        <v>3822.5</v>
      </c>
      <c r="S797" s="32">
        <f t="shared" si="126"/>
        <v>23497.5</v>
      </c>
      <c r="T797" s="55" t="s">
        <v>45</v>
      </c>
    </row>
    <row r="798" spans="1:20" s="15" customFormat="1" x14ac:dyDescent="0.25">
      <c r="A798" s="90">
        <v>793</v>
      </c>
      <c r="B798" s="28" t="s">
        <v>957</v>
      </c>
      <c r="C798" s="104" t="s">
        <v>942</v>
      </c>
      <c r="D798" s="28" t="s">
        <v>475</v>
      </c>
      <c r="E798" s="28" t="s">
        <v>123</v>
      </c>
      <c r="F798" s="29" t="s">
        <v>950</v>
      </c>
      <c r="G798" s="30">
        <v>25000</v>
      </c>
      <c r="H798" s="31">
        <v>0</v>
      </c>
      <c r="I798" s="32">
        <v>25</v>
      </c>
      <c r="J798" s="53">
        <v>717.5</v>
      </c>
      <c r="K798" s="54">
        <f>+G798*7.1%</f>
        <v>1774.9999999999998</v>
      </c>
      <c r="L798" s="54">
        <f>+G798*1.1%</f>
        <v>275</v>
      </c>
      <c r="M798" s="53">
        <v>760</v>
      </c>
      <c r="N798" s="32">
        <f t="shared" si="122"/>
        <v>1772.5000000000002</v>
      </c>
      <c r="O798" s="32"/>
      <c r="P798" s="32">
        <f t="shared" si="125"/>
        <v>1477.5</v>
      </c>
      <c r="Q798" s="32">
        <f t="shared" si="127"/>
        <v>1502.5</v>
      </c>
      <c r="R798" s="32">
        <f t="shared" si="128"/>
        <v>3822.5</v>
      </c>
      <c r="S798" s="32">
        <v>21954.33</v>
      </c>
      <c r="T798" s="55" t="s">
        <v>45</v>
      </c>
    </row>
    <row r="799" spans="1:20" s="15" customFormat="1" x14ac:dyDescent="0.25">
      <c r="A799" s="90">
        <v>794</v>
      </c>
      <c r="B799" s="28" t="s">
        <v>1088</v>
      </c>
      <c r="C799" s="104" t="s">
        <v>943</v>
      </c>
      <c r="D799" s="28" t="s">
        <v>475</v>
      </c>
      <c r="E799" s="28" t="s">
        <v>197</v>
      </c>
      <c r="F799" s="29" t="s">
        <v>946</v>
      </c>
      <c r="G799" s="30">
        <v>25000</v>
      </c>
      <c r="H799" s="31">
        <v>0</v>
      </c>
      <c r="I799" s="32">
        <v>25</v>
      </c>
      <c r="J799" s="53">
        <v>717.5</v>
      </c>
      <c r="K799" s="54">
        <f>+G799*7.1%</f>
        <v>1774.9999999999998</v>
      </c>
      <c r="L799" s="54">
        <f>+G799*1.1%</f>
        <v>275</v>
      </c>
      <c r="M799" s="53">
        <v>760</v>
      </c>
      <c r="N799" s="32">
        <f t="shared" si="122"/>
        <v>1772.5000000000002</v>
      </c>
      <c r="O799" s="32"/>
      <c r="P799" s="32">
        <f t="shared" si="125"/>
        <v>1477.5</v>
      </c>
      <c r="Q799" s="32">
        <f t="shared" si="127"/>
        <v>1502.5</v>
      </c>
      <c r="R799" s="32">
        <f t="shared" si="128"/>
        <v>3822.5</v>
      </c>
      <c r="S799" s="32">
        <f t="shared" ref="S799:S830" si="130">+G799-Q799</f>
        <v>23497.5</v>
      </c>
      <c r="T799" s="55" t="s">
        <v>45</v>
      </c>
    </row>
    <row r="800" spans="1:20" s="15" customFormat="1" x14ac:dyDescent="0.25">
      <c r="A800" s="90">
        <v>795</v>
      </c>
      <c r="B800" s="28" t="s">
        <v>1027</v>
      </c>
      <c r="C800" s="104" t="s">
        <v>942</v>
      </c>
      <c r="D800" s="28" t="s">
        <v>480</v>
      </c>
      <c r="E800" s="28" t="s">
        <v>866</v>
      </c>
      <c r="F800" s="29" t="s">
        <v>951</v>
      </c>
      <c r="G800" s="49">
        <v>85000</v>
      </c>
      <c r="H800" s="49">
        <v>8180.15</v>
      </c>
      <c r="I800" s="32">
        <v>25</v>
      </c>
      <c r="J800" s="94">
        <v>2439.5</v>
      </c>
      <c r="K800" s="59">
        <f t="shared" si="129"/>
        <v>6034.9999999999991</v>
      </c>
      <c r="L800" s="59">
        <f t="shared" si="121"/>
        <v>935.00000000000011</v>
      </c>
      <c r="M800" s="94">
        <v>2584</v>
      </c>
      <c r="N800" s="51">
        <f t="shared" si="122"/>
        <v>6026.5</v>
      </c>
      <c r="O800" s="51"/>
      <c r="P800" s="51">
        <f t="shared" si="125"/>
        <v>5023.5</v>
      </c>
      <c r="Q800" s="32">
        <f t="shared" si="127"/>
        <v>13228.65</v>
      </c>
      <c r="R800" s="51">
        <f t="shared" si="128"/>
        <v>12996.5</v>
      </c>
      <c r="S800" s="51">
        <f t="shared" si="130"/>
        <v>71771.350000000006</v>
      </c>
      <c r="T800" s="55" t="s">
        <v>45</v>
      </c>
    </row>
    <row r="801" spans="1:20" s="15" customFormat="1" x14ac:dyDescent="0.25">
      <c r="A801" s="90">
        <v>796</v>
      </c>
      <c r="B801" s="28" t="s">
        <v>484</v>
      </c>
      <c r="C801" s="104" t="s">
        <v>943</v>
      </c>
      <c r="D801" s="28" t="s">
        <v>480</v>
      </c>
      <c r="E801" s="28" t="s">
        <v>153</v>
      </c>
      <c r="F801" s="29" t="s">
        <v>951</v>
      </c>
      <c r="G801" s="30">
        <v>70000</v>
      </c>
      <c r="H801" s="30">
        <v>5368.48</v>
      </c>
      <c r="I801" s="32">
        <v>25</v>
      </c>
      <c r="J801" s="53">
        <v>2009</v>
      </c>
      <c r="K801" s="54">
        <f t="shared" si="129"/>
        <v>4970</v>
      </c>
      <c r="L801" s="54">
        <f t="shared" si="121"/>
        <v>770.00000000000011</v>
      </c>
      <c r="M801" s="53">
        <v>2128</v>
      </c>
      <c r="N801" s="32">
        <f t="shared" si="122"/>
        <v>4963</v>
      </c>
      <c r="O801" s="32"/>
      <c r="P801" s="32">
        <f t="shared" si="125"/>
        <v>4137</v>
      </c>
      <c r="Q801" s="32">
        <f t="shared" si="127"/>
        <v>9530.48</v>
      </c>
      <c r="R801" s="32">
        <f t="shared" si="128"/>
        <v>10703</v>
      </c>
      <c r="S801" s="32">
        <f t="shared" si="130"/>
        <v>60469.520000000004</v>
      </c>
      <c r="T801" s="55" t="s">
        <v>45</v>
      </c>
    </row>
    <row r="802" spans="1:20" s="15" customFormat="1" x14ac:dyDescent="0.25">
      <c r="A802" s="90">
        <v>797</v>
      </c>
      <c r="B802" s="28" t="s">
        <v>483</v>
      </c>
      <c r="C802" s="104" t="s">
        <v>943</v>
      </c>
      <c r="D802" s="28" t="s">
        <v>480</v>
      </c>
      <c r="E802" s="28" t="s">
        <v>109</v>
      </c>
      <c r="F802" s="29" t="s">
        <v>951</v>
      </c>
      <c r="G802" s="30">
        <v>25000</v>
      </c>
      <c r="H802" s="31">
        <v>0</v>
      </c>
      <c r="I802" s="32">
        <v>25</v>
      </c>
      <c r="J802" s="53">
        <v>717.5</v>
      </c>
      <c r="K802" s="54">
        <f t="shared" si="129"/>
        <v>1774.9999999999998</v>
      </c>
      <c r="L802" s="54">
        <f t="shared" si="121"/>
        <v>275</v>
      </c>
      <c r="M802" s="53">
        <v>760</v>
      </c>
      <c r="N802" s="32">
        <f t="shared" si="122"/>
        <v>1772.5000000000002</v>
      </c>
      <c r="O802" s="32"/>
      <c r="P802" s="32">
        <f t="shared" si="125"/>
        <v>1477.5</v>
      </c>
      <c r="Q802" s="32">
        <f t="shared" si="127"/>
        <v>1502.5</v>
      </c>
      <c r="R802" s="32">
        <f t="shared" si="128"/>
        <v>3822.5</v>
      </c>
      <c r="S802" s="32">
        <f t="shared" si="130"/>
        <v>23497.5</v>
      </c>
      <c r="T802" s="55" t="s">
        <v>45</v>
      </c>
    </row>
    <row r="803" spans="1:20" s="15" customFormat="1" x14ac:dyDescent="0.25">
      <c r="A803" s="90">
        <v>798</v>
      </c>
      <c r="B803" s="28" t="s">
        <v>958</v>
      </c>
      <c r="C803" s="104" t="s">
        <v>942</v>
      </c>
      <c r="D803" s="28" t="s">
        <v>480</v>
      </c>
      <c r="E803" s="28" t="s">
        <v>198</v>
      </c>
      <c r="F803" s="29" t="s">
        <v>946</v>
      </c>
      <c r="G803" s="30">
        <v>12650</v>
      </c>
      <c r="H803" s="31">
        <v>0</v>
      </c>
      <c r="I803" s="32">
        <v>25</v>
      </c>
      <c r="J803" s="53">
        <v>363.06</v>
      </c>
      <c r="K803" s="54">
        <f t="shared" si="129"/>
        <v>898.14999999999986</v>
      </c>
      <c r="L803" s="54">
        <f t="shared" si="121"/>
        <v>139.15</v>
      </c>
      <c r="M803" s="53">
        <v>384.56</v>
      </c>
      <c r="N803" s="32">
        <f t="shared" si="122"/>
        <v>896.8850000000001</v>
      </c>
      <c r="O803" s="32"/>
      <c r="P803" s="32">
        <f t="shared" si="125"/>
        <v>747.62</v>
      </c>
      <c r="Q803" s="32">
        <f t="shared" si="127"/>
        <v>772.62</v>
      </c>
      <c r="R803" s="32">
        <f t="shared" si="128"/>
        <v>1934.1849999999999</v>
      </c>
      <c r="S803" s="32">
        <f t="shared" si="130"/>
        <v>11877.38</v>
      </c>
      <c r="T803" s="55" t="s">
        <v>45</v>
      </c>
    </row>
    <row r="804" spans="1:20" s="15" customFormat="1" x14ac:dyDescent="0.25">
      <c r="A804" s="90">
        <v>799</v>
      </c>
      <c r="B804" s="28" t="s">
        <v>1117</v>
      </c>
      <c r="C804" s="104" t="s">
        <v>943</v>
      </c>
      <c r="D804" s="28" t="s">
        <v>480</v>
      </c>
      <c r="E804" s="28" t="s">
        <v>70</v>
      </c>
      <c r="F804" s="29" t="s">
        <v>950</v>
      </c>
      <c r="G804" s="30">
        <v>25000</v>
      </c>
      <c r="H804" s="31">
        <v>0</v>
      </c>
      <c r="I804" s="32">
        <v>25</v>
      </c>
      <c r="J804" s="53">
        <v>717.5</v>
      </c>
      <c r="K804" s="54">
        <f t="shared" ref="K804" si="131">+G804*7.1%</f>
        <v>1774.9999999999998</v>
      </c>
      <c r="L804" s="54">
        <f t="shared" ref="L804" si="132">+G804*1.1%</f>
        <v>275</v>
      </c>
      <c r="M804" s="53">
        <v>760</v>
      </c>
      <c r="N804" s="32">
        <f t="shared" si="122"/>
        <v>1772.5000000000002</v>
      </c>
      <c r="O804" s="32"/>
      <c r="P804" s="32">
        <f t="shared" si="125"/>
        <v>1477.5</v>
      </c>
      <c r="Q804" s="32">
        <f t="shared" si="127"/>
        <v>1502.5</v>
      </c>
      <c r="R804" s="32">
        <f t="shared" si="128"/>
        <v>3822.5</v>
      </c>
      <c r="S804" s="32">
        <f t="shared" si="130"/>
        <v>23497.5</v>
      </c>
      <c r="T804" s="55" t="s">
        <v>45</v>
      </c>
    </row>
    <row r="805" spans="1:20" s="15" customFormat="1" x14ac:dyDescent="0.25">
      <c r="A805" s="90">
        <v>800</v>
      </c>
      <c r="B805" s="28" t="s">
        <v>485</v>
      </c>
      <c r="C805" s="104" t="s">
        <v>942</v>
      </c>
      <c r="D805" s="28" t="s">
        <v>480</v>
      </c>
      <c r="E805" s="28" t="s">
        <v>198</v>
      </c>
      <c r="F805" s="29" t="s">
        <v>946</v>
      </c>
      <c r="G805" s="30">
        <v>12650</v>
      </c>
      <c r="H805" s="31">
        <v>0</v>
      </c>
      <c r="I805" s="32">
        <v>25</v>
      </c>
      <c r="J805" s="53">
        <v>363.06</v>
      </c>
      <c r="K805" s="54">
        <f t="shared" si="129"/>
        <v>898.14999999999986</v>
      </c>
      <c r="L805" s="54">
        <f t="shared" si="121"/>
        <v>139.15</v>
      </c>
      <c r="M805" s="53">
        <v>384.56</v>
      </c>
      <c r="N805" s="32">
        <f t="shared" si="122"/>
        <v>896.8850000000001</v>
      </c>
      <c r="O805" s="32"/>
      <c r="P805" s="32">
        <f t="shared" si="125"/>
        <v>747.62</v>
      </c>
      <c r="Q805" s="32">
        <f t="shared" si="127"/>
        <v>772.62</v>
      </c>
      <c r="R805" s="32">
        <f t="shared" si="128"/>
        <v>1934.1849999999999</v>
      </c>
      <c r="S805" s="32">
        <f t="shared" si="130"/>
        <v>11877.38</v>
      </c>
      <c r="T805" s="55" t="s">
        <v>45</v>
      </c>
    </row>
    <row r="806" spans="1:20" s="15" customFormat="1" x14ac:dyDescent="0.25">
      <c r="A806" s="90">
        <v>801</v>
      </c>
      <c r="B806" s="28" t="s">
        <v>1060</v>
      </c>
      <c r="C806" s="104" t="s">
        <v>942</v>
      </c>
      <c r="D806" s="28" t="s">
        <v>487</v>
      </c>
      <c r="E806" s="28" t="s">
        <v>198</v>
      </c>
      <c r="F806" s="29" t="s">
        <v>946</v>
      </c>
      <c r="G806" s="30">
        <v>12650</v>
      </c>
      <c r="H806" s="31">
        <v>0</v>
      </c>
      <c r="I806" s="32">
        <v>25</v>
      </c>
      <c r="J806" s="53">
        <v>363.06</v>
      </c>
      <c r="K806" s="54">
        <f t="shared" si="129"/>
        <v>898.14999999999986</v>
      </c>
      <c r="L806" s="54">
        <f t="shared" si="121"/>
        <v>139.15</v>
      </c>
      <c r="M806" s="53">
        <v>384.56</v>
      </c>
      <c r="N806" s="32">
        <f t="shared" si="122"/>
        <v>896.8850000000001</v>
      </c>
      <c r="O806" s="32"/>
      <c r="P806" s="32">
        <f t="shared" si="125"/>
        <v>747.62</v>
      </c>
      <c r="Q806" s="32">
        <f t="shared" si="127"/>
        <v>772.62</v>
      </c>
      <c r="R806" s="32">
        <f t="shared" si="128"/>
        <v>1934.1849999999999</v>
      </c>
      <c r="S806" s="32">
        <f t="shared" si="130"/>
        <v>11877.38</v>
      </c>
      <c r="T806" s="55" t="s">
        <v>45</v>
      </c>
    </row>
    <row r="807" spans="1:20" s="15" customFormat="1" x14ac:dyDescent="0.25">
      <c r="A807" s="90">
        <v>802</v>
      </c>
      <c r="B807" s="28" t="s">
        <v>910</v>
      </c>
      <c r="C807" s="104" t="s">
        <v>942</v>
      </c>
      <c r="D807" s="28" t="s">
        <v>487</v>
      </c>
      <c r="E807" s="28" t="s">
        <v>109</v>
      </c>
      <c r="F807" s="29" t="s">
        <v>950</v>
      </c>
      <c r="G807" s="49">
        <v>25000</v>
      </c>
      <c r="H807" s="31">
        <v>0</v>
      </c>
      <c r="I807" s="32">
        <v>25</v>
      </c>
      <c r="J807" s="94">
        <v>717.5</v>
      </c>
      <c r="K807" s="59">
        <f t="shared" si="129"/>
        <v>1774.9999999999998</v>
      </c>
      <c r="L807" s="59">
        <f t="shared" si="121"/>
        <v>275</v>
      </c>
      <c r="M807" s="94">
        <v>760</v>
      </c>
      <c r="N807" s="51">
        <f t="shared" si="122"/>
        <v>1772.5000000000002</v>
      </c>
      <c r="O807" s="51"/>
      <c r="P807" s="51">
        <f t="shared" si="125"/>
        <v>1477.5</v>
      </c>
      <c r="Q807" s="32">
        <f t="shared" si="127"/>
        <v>1502.5</v>
      </c>
      <c r="R807" s="51">
        <f t="shared" si="128"/>
        <v>3822.5</v>
      </c>
      <c r="S807" s="51">
        <f t="shared" si="130"/>
        <v>23497.5</v>
      </c>
      <c r="T807" s="55" t="s">
        <v>45</v>
      </c>
    </row>
    <row r="808" spans="1:20" s="15" customFormat="1" x14ac:dyDescent="0.25">
      <c r="A808" s="90">
        <v>803</v>
      </c>
      <c r="B808" s="28" t="s">
        <v>488</v>
      </c>
      <c r="C808" s="104" t="s">
        <v>943</v>
      </c>
      <c r="D808" s="28" t="s">
        <v>487</v>
      </c>
      <c r="E808" s="28" t="s">
        <v>70</v>
      </c>
      <c r="F808" s="29" t="s">
        <v>950</v>
      </c>
      <c r="G808" s="49">
        <v>25000</v>
      </c>
      <c r="H808" s="31">
        <v>0</v>
      </c>
      <c r="I808" s="32">
        <v>25</v>
      </c>
      <c r="J808" s="94">
        <v>717.5</v>
      </c>
      <c r="K808" s="59">
        <f t="shared" si="129"/>
        <v>1774.9999999999998</v>
      </c>
      <c r="L808" s="59">
        <f t="shared" si="121"/>
        <v>275</v>
      </c>
      <c r="M808" s="94">
        <v>760</v>
      </c>
      <c r="N808" s="51">
        <f t="shared" si="122"/>
        <v>1772.5000000000002</v>
      </c>
      <c r="O808" s="51"/>
      <c r="P808" s="51">
        <f t="shared" si="125"/>
        <v>1477.5</v>
      </c>
      <c r="Q808" s="32">
        <f t="shared" si="127"/>
        <v>1502.5</v>
      </c>
      <c r="R808" s="51">
        <f t="shared" si="128"/>
        <v>3822.5</v>
      </c>
      <c r="S808" s="51">
        <f t="shared" si="130"/>
        <v>23497.5</v>
      </c>
      <c r="T808" s="55" t="s">
        <v>45</v>
      </c>
    </row>
    <row r="809" spans="1:20" s="15" customFormat="1" x14ac:dyDescent="0.25">
      <c r="A809" s="90">
        <v>804</v>
      </c>
      <c r="B809" s="28" t="s">
        <v>508</v>
      </c>
      <c r="C809" s="104" t="s">
        <v>942</v>
      </c>
      <c r="D809" s="28" t="s">
        <v>487</v>
      </c>
      <c r="E809" s="28" t="s">
        <v>153</v>
      </c>
      <c r="F809" s="29" t="s">
        <v>951</v>
      </c>
      <c r="G809" s="30">
        <v>70000</v>
      </c>
      <c r="H809" s="30">
        <v>5051</v>
      </c>
      <c r="I809" s="32">
        <v>25</v>
      </c>
      <c r="J809" s="53">
        <v>2009</v>
      </c>
      <c r="K809" s="54">
        <f t="shared" si="129"/>
        <v>4970</v>
      </c>
      <c r="L809" s="54">
        <f t="shared" si="121"/>
        <v>770.00000000000011</v>
      </c>
      <c r="M809" s="53">
        <v>2128</v>
      </c>
      <c r="N809" s="32">
        <f t="shared" si="122"/>
        <v>4963</v>
      </c>
      <c r="O809" s="32"/>
      <c r="P809" s="32">
        <f t="shared" si="125"/>
        <v>4137</v>
      </c>
      <c r="Q809" s="32">
        <f t="shared" si="127"/>
        <v>9213</v>
      </c>
      <c r="R809" s="32">
        <f t="shared" si="128"/>
        <v>10703</v>
      </c>
      <c r="S809" s="32">
        <f t="shared" si="130"/>
        <v>60787</v>
      </c>
      <c r="T809" s="55" t="s">
        <v>45</v>
      </c>
    </row>
    <row r="810" spans="1:20" s="15" customFormat="1" x14ac:dyDescent="0.25">
      <c r="A810" s="90">
        <v>805</v>
      </c>
      <c r="B810" s="28" t="s">
        <v>909</v>
      </c>
      <c r="C810" s="104" t="s">
        <v>943</v>
      </c>
      <c r="D810" s="28" t="s">
        <v>487</v>
      </c>
      <c r="E810" s="28" t="s">
        <v>66</v>
      </c>
      <c r="F810" s="29" t="s">
        <v>946</v>
      </c>
      <c r="G810" s="49">
        <v>15000</v>
      </c>
      <c r="H810" s="49">
        <v>0</v>
      </c>
      <c r="I810" s="32">
        <v>25</v>
      </c>
      <c r="J810" s="94">
        <v>430.5</v>
      </c>
      <c r="K810" s="59">
        <f t="shared" si="129"/>
        <v>1065</v>
      </c>
      <c r="L810" s="59">
        <f t="shared" si="121"/>
        <v>165.00000000000003</v>
      </c>
      <c r="M810" s="94">
        <v>456</v>
      </c>
      <c r="N810" s="51">
        <f t="shared" si="122"/>
        <v>1063.5</v>
      </c>
      <c r="O810" s="51"/>
      <c r="P810" s="51">
        <f t="shared" si="125"/>
        <v>886.5</v>
      </c>
      <c r="Q810" s="32">
        <f t="shared" si="127"/>
        <v>911.5</v>
      </c>
      <c r="R810" s="51">
        <f t="shared" si="128"/>
        <v>2293.5</v>
      </c>
      <c r="S810" s="51">
        <f t="shared" si="130"/>
        <v>14088.5</v>
      </c>
      <c r="T810" s="55" t="s">
        <v>45</v>
      </c>
    </row>
    <row r="811" spans="1:20" s="15" customFormat="1" x14ac:dyDescent="0.25">
      <c r="A811" s="90">
        <v>806</v>
      </c>
      <c r="B811" s="28" t="s">
        <v>481</v>
      </c>
      <c r="C811" s="104" t="s">
        <v>942</v>
      </c>
      <c r="D811" s="28" t="s">
        <v>514</v>
      </c>
      <c r="E811" s="28" t="s">
        <v>866</v>
      </c>
      <c r="F811" s="29" t="s">
        <v>951</v>
      </c>
      <c r="G811" s="30">
        <v>85000</v>
      </c>
      <c r="H811" s="30">
        <v>8576.99</v>
      </c>
      <c r="I811" s="32">
        <v>25</v>
      </c>
      <c r="J811" s="53">
        <v>2439.5</v>
      </c>
      <c r="K811" s="54">
        <f t="shared" si="129"/>
        <v>6034.9999999999991</v>
      </c>
      <c r="L811" s="54">
        <f t="shared" si="121"/>
        <v>935.00000000000011</v>
      </c>
      <c r="M811" s="53">
        <v>2584</v>
      </c>
      <c r="N811" s="32">
        <f t="shared" si="122"/>
        <v>6026.5</v>
      </c>
      <c r="O811" s="32"/>
      <c r="P811" s="32">
        <f t="shared" si="125"/>
        <v>5023.5</v>
      </c>
      <c r="Q811" s="32">
        <f t="shared" si="127"/>
        <v>13625.49</v>
      </c>
      <c r="R811" s="32">
        <f t="shared" si="128"/>
        <v>12996.5</v>
      </c>
      <c r="S811" s="32">
        <f t="shared" si="130"/>
        <v>71374.509999999995</v>
      </c>
      <c r="T811" s="55" t="s">
        <v>45</v>
      </c>
    </row>
    <row r="812" spans="1:20" s="15" customFormat="1" x14ac:dyDescent="0.25">
      <c r="A812" s="90">
        <v>807</v>
      </c>
      <c r="B812" s="28" t="s">
        <v>520</v>
      </c>
      <c r="C812" s="104" t="s">
        <v>943</v>
      </c>
      <c r="D812" s="28" t="s">
        <v>514</v>
      </c>
      <c r="E812" s="28" t="s">
        <v>153</v>
      </c>
      <c r="F812" s="29" t="s">
        <v>951</v>
      </c>
      <c r="G812" s="30">
        <v>70000</v>
      </c>
      <c r="H812" s="30">
        <v>5368.48</v>
      </c>
      <c r="I812" s="32">
        <v>25</v>
      </c>
      <c r="J812" s="53">
        <v>2009</v>
      </c>
      <c r="K812" s="54">
        <f t="shared" si="129"/>
        <v>4970</v>
      </c>
      <c r="L812" s="54">
        <f t="shared" si="121"/>
        <v>770.00000000000011</v>
      </c>
      <c r="M812" s="53">
        <v>2128</v>
      </c>
      <c r="N812" s="32">
        <f t="shared" si="122"/>
        <v>4963</v>
      </c>
      <c r="O812" s="32"/>
      <c r="P812" s="32">
        <f t="shared" si="125"/>
        <v>4137</v>
      </c>
      <c r="Q812" s="32">
        <f t="shared" si="127"/>
        <v>9530.48</v>
      </c>
      <c r="R812" s="32">
        <f t="shared" si="128"/>
        <v>10703</v>
      </c>
      <c r="S812" s="32">
        <f t="shared" si="130"/>
        <v>60469.520000000004</v>
      </c>
      <c r="T812" s="55" t="s">
        <v>45</v>
      </c>
    </row>
    <row r="813" spans="1:20" s="15" customFormat="1" x14ac:dyDescent="0.25">
      <c r="A813" s="90">
        <v>808</v>
      </c>
      <c r="B813" s="28" t="s">
        <v>1138</v>
      </c>
      <c r="C813" s="104" t="s">
        <v>943</v>
      </c>
      <c r="D813" s="28" t="s">
        <v>514</v>
      </c>
      <c r="E813" s="28" t="s">
        <v>153</v>
      </c>
      <c r="F813" s="29" t="s">
        <v>951</v>
      </c>
      <c r="G813" s="30">
        <v>70000</v>
      </c>
      <c r="H813" s="30">
        <v>5051</v>
      </c>
      <c r="I813" s="32">
        <v>25</v>
      </c>
      <c r="J813" s="53">
        <v>2009</v>
      </c>
      <c r="K813" s="54">
        <f t="shared" si="129"/>
        <v>4970</v>
      </c>
      <c r="L813" s="54">
        <f t="shared" si="121"/>
        <v>770.00000000000011</v>
      </c>
      <c r="M813" s="53">
        <v>2128</v>
      </c>
      <c r="N813" s="32">
        <f t="shared" si="122"/>
        <v>4963</v>
      </c>
      <c r="O813" s="32"/>
      <c r="P813" s="32">
        <f t="shared" si="125"/>
        <v>4137</v>
      </c>
      <c r="Q813" s="32">
        <f t="shared" si="127"/>
        <v>9213</v>
      </c>
      <c r="R813" s="32">
        <f t="shared" si="128"/>
        <v>10703</v>
      </c>
      <c r="S813" s="32">
        <f t="shared" si="130"/>
        <v>60787</v>
      </c>
      <c r="T813" s="55" t="s">
        <v>45</v>
      </c>
    </row>
    <row r="814" spans="1:20" s="15" customFormat="1" x14ac:dyDescent="0.25">
      <c r="A814" s="90">
        <v>809</v>
      </c>
      <c r="B814" s="28" t="s">
        <v>961</v>
      </c>
      <c r="C814" s="104" t="s">
        <v>943</v>
      </c>
      <c r="D814" s="28" t="s">
        <v>514</v>
      </c>
      <c r="E814" s="28" t="s">
        <v>66</v>
      </c>
      <c r="F814" s="29" t="s">
        <v>950</v>
      </c>
      <c r="G814" s="30">
        <v>23000</v>
      </c>
      <c r="H814" s="31">
        <v>0</v>
      </c>
      <c r="I814" s="32">
        <v>25</v>
      </c>
      <c r="J814" s="53">
        <v>660.1</v>
      </c>
      <c r="K814" s="54">
        <f t="shared" si="129"/>
        <v>1632.9999999999998</v>
      </c>
      <c r="L814" s="54">
        <f t="shared" si="121"/>
        <v>253.00000000000003</v>
      </c>
      <c r="M814" s="53">
        <v>699.2</v>
      </c>
      <c r="N814" s="32">
        <f t="shared" si="122"/>
        <v>1630.7</v>
      </c>
      <c r="O814" s="32"/>
      <c r="P814" s="32">
        <f t="shared" si="125"/>
        <v>1359.3000000000002</v>
      </c>
      <c r="Q814" s="32">
        <f t="shared" si="127"/>
        <v>1384.3000000000002</v>
      </c>
      <c r="R814" s="32">
        <f t="shared" si="128"/>
        <v>3516.7</v>
      </c>
      <c r="S814" s="32">
        <f t="shared" si="130"/>
        <v>21615.7</v>
      </c>
      <c r="T814" s="55" t="s">
        <v>45</v>
      </c>
    </row>
    <row r="815" spans="1:20" s="15" customFormat="1" x14ac:dyDescent="0.25">
      <c r="A815" s="90">
        <v>810</v>
      </c>
      <c r="B815" s="28" t="s">
        <v>519</v>
      </c>
      <c r="C815" s="104" t="s">
        <v>943</v>
      </c>
      <c r="D815" s="28" t="s">
        <v>514</v>
      </c>
      <c r="E815" s="28" t="s">
        <v>177</v>
      </c>
      <c r="F815" s="29" t="s">
        <v>951</v>
      </c>
      <c r="G815" s="30">
        <v>45000</v>
      </c>
      <c r="H815" s="53">
        <v>1148.33</v>
      </c>
      <c r="I815" s="32">
        <v>25</v>
      </c>
      <c r="J815" s="53">
        <v>1291.5</v>
      </c>
      <c r="K815" s="54">
        <f t="shared" si="129"/>
        <v>3194.9999999999995</v>
      </c>
      <c r="L815" s="54">
        <f t="shared" si="121"/>
        <v>495.00000000000006</v>
      </c>
      <c r="M815" s="53">
        <v>1368</v>
      </c>
      <c r="N815" s="32">
        <f t="shared" si="122"/>
        <v>3190.5</v>
      </c>
      <c r="O815" s="32"/>
      <c r="P815" s="32">
        <f t="shared" si="125"/>
        <v>2659.5</v>
      </c>
      <c r="Q815" s="32">
        <f t="shared" si="127"/>
        <v>3832.83</v>
      </c>
      <c r="R815" s="32">
        <f t="shared" si="128"/>
        <v>6880.5</v>
      </c>
      <c r="S815" s="32">
        <f t="shared" si="130"/>
        <v>41167.17</v>
      </c>
      <c r="T815" s="55" t="s">
        <v>45</v>
      </c>
    </row>
    <row r="816" spans="1:20" s="15" customFormat="1" x14ac:dyDescent="0.25">
      <c r="A816" s="90">
        <v>811</v>
      </c>
      <c r="B816" s="28" t="s">
        <v>912</v>
      </c>
      <c r="C816" s="104" t="s">
        <v>943</v>
      </c>
      <c r="D816" s="28" t="s">
        <v>514</v>
      </c>
      <c r="E816" s="28" t="s">
        <v>197</v>
      </c>
      <c r="F816" s="29" t="s">
        <v>950</v>
      </c>
      <c r="G816" s="30">
        <v>25000</v>
      </c>
      <c r="H816" s="31">
        <v>0</v>
      </c>
      <c r="I816" s="32">
        <v>25</v>
      </c>
      <c r="J816" s="53">
        <v>717.5</v>
      </c>
      <c r="K816" s="54">
        <f t="shared" si="129"/>
        <v>1774.9999999999998</v>
      </c>
      <c r="L816" s="54">
        <f t="shared" si="121"/>
        <v>275</v>
      </c>
      <c r="M816" s="53">
        <v>760</v>
      </c>
      <c r="N816" s="32">
        <f t="shared" si="122"/>
        <v>1772.5000000000002</v>
      </c>
      <c r="O816" s="32"/>
      <c r="P816" s="32">
        <f t="shared" si="125"/>
        <v>1477.5</v>
      </c>
      <c r="Q816" s="32">
        <f t="shared" si="127"/>
        <v>1502.5</v>
      </c>
      <c r="R816" s="32">
        <f t="shared" si="128"/>
        <v>3822.5</v>
      </c>
      <c r="S816" s="32">
        <f t="shared" si="130"/>
        <v>23497.5</v>
      </c>
      <c r="T816" s="55" t="s">
        <v>45</v>
      </c>
    </row>
    <row r="817" spans="1:20" s="15" customFormat="1" x14ac:dyDescent="0.25">
      <c r="A817" s="90">
        <v>812</v>
      </c>
      <c r="B817" s="28" t="s">
        <v>962</v>
      </c>
      <c r="C817" s="104" t="s">
        <v>942</v>
      </c>
      <c r="D817" s="28" t="s">
        <v>514</v>
      </c>
      <c r="E817" s="28" t="s">
        <v>198</v>
      </c>
      <c r="F817" s="29" t="s">
        <v>950</v>
      </c>
      <c r="G817" s="30">
        <v>12650</v>
      </c>
      <c r="H817" s="31">
        <v>0</v>
      </c>
      <c r="I817" s="32">
        <v>25</v>
      </c>
      <c r="J817" s="53">
        <v>363.06</v>
      </c>
      <c r="K817" s="54">
        <f t="shared" si="129"/>
        <v>898.14999999999986</v>
      </c>
      <c r="L817" s="54">
        <f t="shared" si="121"/>
        <v>139.15</v>
      </c>
      <c r="M817" s="53">
        <v>384.56</v>
      </c>
      <c r="N817" s="32">
        <f t="shared" si="122"/>
        <v>896.8850000000001</v>
      </c>
      <c r="O817" s="32"/>
      <c r="P817" s="32">
        <f t="shared" si="125"/>
        <v>747.62</v>
      </c>
      <c r="Q817" s="32">
        <f t="shared" si="127"/>
        <v>772.62</v>
      </c>
      <c r="R817" s="32">
        <f t="shared" si="128"/>
        <v>1934.1849999999999</v>
      </c>
      <c r="S817" s="32">
        <f t="shared" si="130"/>
        <v>11877.38</v>
      </c>
      <c r="T817" s="55" t="s">
        <v>45</v>
      </c>
    </row>
    <row r="818" spans="1:20" s="15" customFormat="1" x14ac:dyDescent="0.25">
      <c r="A818" s="90">
        <v>813</v>
      </c>
      <c r="B818" s="28" t="s">
        <v>1044</v>
      </c>
      <c r="C818" s="104" t="s">
        <v>942</v>
      </c>
      <c r="D818" s="28" t="s">
        <v>514</v>
      </c>
      <c r="E818" s="28" t="s">
        <v>956</v>
      </c>
      <c r="F818" s="29" t="s">
        <v>950</v>
      </c>
      <c r="G818" s="30">
        <v>25000</v>
      </c>
      <c r="H818" s="31">
        <v>0</v>
      </c>
      <c r="I818" s="32">
        <v>25</v>
      </c>
      <c r="J818" s="53">
        <v>717.5</v>
      </c>
      <c r="K818" s="54">
        <f t="shared" si="129"/>
        <v>1774.9999999999998</v>
      </c>
      <c r="L818" s="54">
        <f t="shared" si="121"/>
        <v>275</v>
      </c>
      <c r="M818" s="53">
        <v>760</v>
      </c>
      <c r="N818" s="32">
        <f t="shared" si="122"/>
        <v>1772.5000000000002</v>
      </c>
      <c r="O818" s="32"/>
      <c r="P818" s="32">
        <f t="shared" si="125"/>
        <v>1477.5</v>
      </c>
      <c r="Q818" s="32">
        <f t="shared" si="127"/>
        <v>1502.5</v>
      </c>
      <c r="R818" s="32">
        <f t="shared" si="128"/>
        <v>3822.5</v>
      </c>
      <c r="S818" s="32">
        <f t="shared" si="130"/>
        <v>23497.5</v>
      </c>
      <c r="T818" s="55" t="s">
        <v>45</v>
      </c>
    </row>
    <row r="819" spans="1:20" s="15" customFormat="1" x14ac:dyDescent="0.25">
      <c r="A819" s="90">
        <v>814</v>
      </c>
      <c r="B819" s="28" t="s">
        <v>518</v>
      </c>
      <c r="C819" s="104" t="s">
        <v>942</v>
      </c>
      <c r="D819" s="28" t="s">
        <v>514</v>
      </c>
      <c r="E819" s="28" t="s">
        <v>198</v>
      </c>
      <c r="F819" s="29" t="s">
        <v>951</v>
      </c>
      <c r="G819" s="30">
        <v>12650</v>
      </c>
      <c r="H819" s="31">
        <v>0</v>
      </c>
      <c r="I819" s="32">
        <v>25</v>
      </c>
      <c r="J819" s="53">
        <v>363.06</v>
      </c>
      <c r="K819" s="54">
        <f t="shared" si="129"/>
        <v>898.14999999999986</v>
      </c>
      <c r="L819" s="54">
        <f t="shared" si="121"/>
        <v>139.15</v>
      </c>
      <c r="M819" s="53">
        <v>384.56</v>
      </c>
      <c r="N819" s="32">
        <f t="shared" si="122"/>
        <v>896.8850000000001</v>
      </c>
      <c r="O819" s="32"/>
      <c r="P819" s="32">
        <f t="shared" si="125"/>
        <v>747.62</v>
      </c>
      <c r="Q819" s="32">
        <f t="shared" si="127"/>
        <v>772.62</v>
      </c>
      <c r="R819" s="32">
        <f t="shared" si="128"/>
        <v>1934.1849999999999</v>
      </c>
      <c r="S819" s="32">
        <f t="shared" si="130"/>
        <v>11877.38</v>
      </c>
      <c r="T819" s="55" t="s">
        <v>45</v>
      </c>
    </row>
    <row r="820" spans="1:20" s="15" customFormat="1" x14ac:dyDescent="0.25">
      <c r="A820" s="90">
        <v>815</v>
      </c>
      <c r="B820" s="28" t="s">
        <v>476</v>
      </c>
      <c r="C820" s="104" t="s">
        <v>942</v>
      </c>
      <c r="D820" s="28" t="s">
        <v>491</v>
      </c>
      <c r="E820" s="28" t="s">
        <v>866</v>
      </c>
      <c r="F820" s="29" t="s">
        <v>951</v>
      </c>
      <c r="G820" s="30">
        <v>85000</v>
      </c>
      <c r="H820" s="30">
        <v>8576.99</v>
      </c>
      <c r="I820" s="32">
        <v>25</v>
      </c>
      <c r="J820" s="53">
        <v>2439.5</v>
      </c>
      <c r="K820" s="54">
        <f t="shared" si="129"/>
        <v>6034.9999999999991</v>
      </c>
      <c r="L820" s="54">
        <f t="shared" si="121"/>
        <v>935.00000000000011</v>
      </c>
      <c r="M820" s="53">
        <v>2584</v>
      </c>
      <c r="N820" s="32">
        <f t="shared" si="122"/>
        <v>6026.5</v>
      </c>
      <c r="O820" s="32"/>
      <c r="P820" s="32">
        <f t="shared" si="125"/>
        <v>5023.5</v>
      </c>
      <c r="Q820" s="32">
        <f t="shared" si="127"/>
        <v>13625.49</v>
      </c>
      <c r="R820" s="32">
        <f t="shared" si="128"/>
        <v>12996.5</v>
      </c>
      <c r="S820" s="32">
        <f t="shared" si="130"/>
        <v>71374.509999999995</v>
      </c>
      <c r="T820" s="55" t="s">
        <v>45</v>
      </c>
    </row>
    <row r="821" spans="1:20" s="15" customFormat="1" x14ac:dyDescent="0.25">
      <c r="A821" s="90">
        <v>816</v>
      </c>
      <c r="B821" s="28" t="s">
        <v>504</v>
      </c>
      <c r="C821" s="104" t="s">
        <v>943</v>
      </c>
      <c r="D821" s="28" t="s">
        <v>491</v>
      </c>
      <c r="E821" s="28" t="s">
        <v>153</v>
      </c>
      <c r="F821" s="29" t="s">
        <v>951</v>
      </c>
      <c r="G821" s="30">
        <v>70000</v>
      </c>
      <c r="H821" s="30">
        <v>5368.48</v>
      </c>
      <c r="I821" s="32">
        <v>25</v>
      </c>
      <c r="J821" s="53">
        <v>2009</v>
      </c>
      <c r="K821" s="54">
        <f>+G821*7.1%</f>
        <v>4970</v>
      </c>
      <c r="L821" s="54">
        <f>+G821*1.1%</f>
        <v>770.00000000000011</v>
      </c>
      <c r="M821" s="53">
        <v>2128</v>
      </c>
      <c r="N821" s="32">
        <f t="shared" si="122"/>
        <v>4963</v>
      </c>
      <c r="O821" s="32"/>
      <c r="P821" s="32">
        <f t="shared" si="125"/>
        <v>4137</v>
      </c>
      <c r="Q821" s="32">
        <f t="shared" si="127"/>
        <v>9530.48</v>
      </c>
      <c r="R821" s="32">
        <f t="shared" si="128"/>
        <v>10703</v>
      </c>
      <c r="S821" s="32">
        <f t="shared" si="130"/>
        <v>60469.520000000004</v>
      </c>
      <c r="T821" s="55" t="s">
        <v>45</v>
      </c>
    </row>
    <row r="822" spans="1:20" s="15" customFormat="1" x14ac:dyDescent="0.25">
      <c r="A822" s="90">
        <v>817</v>
      </c>
      <c r="B822" s="28" t="s">
        <v>511</v>
      </c>
      <c r="C822" s="104" t="s">
        <v>943</v>
      </c>
      <c r="D822" s="28" t="s">
        <v>491</v>
      </c>
      <c r="E822" s="28" t="s">
        <v>153</v>
      </c>
      <c r="F822" s="29" t="s">
        <v>951</v>
      </c>
      <c r="G822" s="30">
        <v>70000</v>
      </c>
      <c r="H822" s="30">
        <v>5368.48</v>
      </c>
      <c r="I822" s="32">
        <v>25</v>
      </c>
      <c r="J822" s="53">
        <v>2009</v>
      </c>
      <c r="K822" s="54">
        <f t="shared" si="129"/>
        <v>4970</v>
      </c>
      <c r="L822" s="54">
        <f t="shared" si="121"/>
        <v>770.00000000000011</v>
      </c>
      <c r="M822" s="53">
        <v>2128</v>
      </c>
      <c r="N822" s="32">
        <f t="shared" si="122"/>
        <v>4963</v>
      </c>
      <c r="O822" s="32"/>
      <c r="P822" s="32">
        <f t="shared" si="125"/>
        <v>4137</v>
      </c>
      <c r="Q822" s="32">
        <f t="shared" si="127"/>
        <v>9530.48</v>
      </c>
      <c r="R822" s="32">
        <f t="shared" si="128"/>
        <v>10703</v>
      </c>
      <c r="S822" s="32">
        <f t="shared" si="130"/>
        <v>60469.520000000004</v>
      </c>
      <c r="T822" s="55" t="s">
        <v>45</v>
      </c>
    </row>
    <row r="823" spans="1:20" s="15" customFormat="1" x14ac:dyDescent="0.25">
      <c r="A823" s="90">
        <v>818</v>
      </c>
      <c r="B823" s="28" t="s">
        <v>492</v>
      </c>
      <c r="C823" s="104" t="s">
        <v>942</v>
      </c>
      <c r="D823" s="28" t="s">
        <v>491</v>
      </c>
      <c r="E823" s="28" t="s">
        <v>153</v>
      </c>
      <c r="F823" s="29" t="s">
        <v>951</v>
      </c>
      <c r="G823" s="30">
        <v>70000</v>
      </c>
      <c r="H823" s="30">
        <v>5051</v>
      </c>
      <c r="I823" s="32">
        <v>25</v>
      </c>
      <c r="J823" s="53">
        <v>2009</v>
      </c>
      <c r="K823" s="54">
        <f t="shared" si="129"/>
        <v>4970</v>
      </c>
      <c r="L823" s="54">
        <f t="shared" si="121"/>
        <v>770.00000000000011</v>
      </c>
      <c r="M823" s="53">
        <v>2128</v>
      </c>
      <c r="N823" s="32">
        <f t="shared" si="122"/>
        <v>4963</v>
      </c>
      <c r="O823" s="32"/>
      <c r="P823" s="32">
        <f t="shared" si="125"/>
        <v>4137</v>
      </c>
      <c r="Q823" s="32">
        <f t="shared" si="127"/>
        <v>9213</v>
      </c>
      <c r="R823" s="32">
        <f t="shared" si="128"/>
        <v>10703</v>
      </c>
      <c r="S823" s="32">
        <f t="shared" si="130"/>
        <v>60787</v>
      </c>
      <c r="T823" s="55" t="s">
        <v>45</v>
      </c>
    </row>
    <row r="824" spans="1:20" s="15" customFormat="1" x14ac:dyDescent="0.25">
      <c r="A824" s="90">
        <v>819</v>
      </c>
      <c r="B824" s="28" t="s">
        <v>880</v>
      </c>
      <c r="C824" s="104" t="s">
        <v>942</v>
      </c>
      <c r="D824" s="28" t="s">
        <v>491</v>
      </c>
      <c r="E824" s="28" t="s">
        <v>98</v>
      </c>
      <c r="F824" s="29" t="s">
        <v>950</v>
      </c>
      <c r="G824" s="30">
        <v>50000</v>
      </c>
      <c r="H824" s="30">
        <v>1615.89</v>
      </c>
      <c r="I824" s="32">
        <v>25</v>
      </c>
      <c r="J824" s="53">
        <v>1435</v>
      </c>
      <c r="K824" s="54">
        <f t="shared" si="129"/>
        <v>3549.9999999999995</v>
      </c>
      <c r="L824" s="54">
        <f t="shared" si="121"/>
        <v>550</v>
      </c>
      <c r="M824" s="53">
        <v>1520</v>
      </c>
      <c r="N824" s="32">
        <f t="shared" si="122"/>
        <v>3545.0000000000005</v>
      </c>
      <c r="O824" s="32"/>
      <c r="P824" s="32">
        <f t="shared" si="125"/>
        <v>2955</v>
      </c>
      <c r="Q824" s="32">
        <f t="shared" si="127"/>
        <v>4595.8900000000003</v>
      </c>
      <c r="R824" s="32">
        <f t="shared" si="128"/>
        <v>7645</v>
      </c>
      <c r="S824" s="32">
        <f t="shared" si="130"/>
        <v>45404.11</v>
      </c>
      <c r="T824" s="55" t="s">
        <v>45</v>
      </c>
    </row>
    <row r="825" spans="1:20" s="15" customFormat="1" x14ac:dyDescent="0.25">
      <c r="A825" s="90">
        <v>820</v>
      </c>
      <c r="B825" s="28" t="s">
        <v>493</v>
      </c>
      <c r="C825" s="104" t="s">
        <v>942</v>
      </c>
      <c r="D825" s="28" t="s">
        <v>491</v>
      </c>
      <c r="E825" s="28" t="s">
        <v>109</v>
      </c>
      <c r="F825" s="29" t="s">
        <v>951</v>
      </c>
      <c r="G825" s="30">
        <v>25000</v>
      </c>
      <c r="H825" s="31">
        <v>0</v>
      </c>
      <c r="I825" s="32">
        <v>25</v>
      </c>
      <c r="J825" s="53">
        <v>717.5</v>
      </c>
      <c r="K825" s="54">
        <f t="shared" ref="K825:K855" si="133">+G825*7.1%</f>
        <v>1774.9999999999998</v>
      </c>
      <c r="L825" s="54">
        <f t="shared" si="121"/>
        <v>275</v>
      </c>
      <c r="M825" s="53">
        <v>760</v>
      </c>
      <c r="N825" s="32">
        <f t="shared" si="122"/>
        <v>1772.5000000000002</v>
      </c>
      <c r="O825" s="32"/>
      <c r="P825" s="32">
        <f t="shared" si="125"/>
        <v>1477.5</v>
      </c>
      <c r="Q825" s="32">
        <f t="shared" si="127"/>
        <v>1502.5</v>
      </c>
      <c r="R825" s="32">
        <f t="shared" si="128"/>
        <v>3822.5</v>
      </c>
      <c r="S825" s="32">
        <f t="shared" si="130"/>
        <v>23497.5</v>
      </c>
      <c r="T825" s="55" t="s">
        <v>45</v>
      </c>
    </row>
    <row r="826" spans="1:20" s="15" customFormat="1" x14ac:dyDescent="0.25">
      <c r="A826" s="90">
        <v>821</v>
      </c>
      <c r="B826" s="28" t="s">
        <v>1137</v>
      </c>
      <c r="C826" s="104" t="s">
        <v>942</v>
      </c>
      <c r="D826" s="28" t="s">
        <v>491</v>
      </c>
      <c r="E826" s="28" t="s">
        <v>70</v>
      </c>
      <c r="F826" s="29" t="s">
        <v>946</v>
      </c>
      <c r="G826" s="30">
        <v>25000</v>
      </c>
      <c r="H826" s="31">
        <v>0</v>
      </c>
      <c r="I826" s="32">
        <v>25</v>
      </c>
      <c r="J826" s="53">
        <v>717.5</v>
      </c>
      <c r="K826" s="54">
        <f t="shared" si="133"/>
        <v>1774.9999999999998</v>
      </c>
      <c r="L826" s="54">
        <f t="shared" si="121"/>
        <v>275</v>
      </c>
      <c r="M826" s="53">
        <v>760</v>
      </c>
      <c r="N826" s="32">
        <f t="shared" si="122"/>
        <v>1772.5000000000002</v>
      </c>
      <c r="O826" s="32"/>
      <c r="P826" s="32">
        <f t="shared" si="125"/>
        <v>1477.5</v>
      </c>
      <c r="Q826" s="32">
        <f t="shared" si="127"/>
        <v>1502.5</v>
      </c>
      <c r="R826" s="32">
        <f t="shared" si="128"/>
        <v>3822.5</v>
      </c>
      <c r="S826" s="32">
        <f t="shared" si="130"/>
        <v>23497.5</v>
      </c>
      <c r="T826" s="55" t="s">
        <v>45</v>
      </c>
    </row>
    <row r="827" spans="1:20" s="15" customFormat="1" x14ac:dyDescent="0.25">
      <c r="A827" s="90">
        <v>822</v>
      </c>
      <c r="B827" s="28" t="s">
        <v>1110</v>
      </c>
      <c r="C827" s="104" t="s">
        <v>942</v>
      </c>
      <c r="D827" s="28" t="s">
        <v>491</v>
      </c>
      <c r="E827" s="28" t="s">
        <v>198</v>
      </c>
      <c r="F827" s="29" t="s">
        <v>950</v>
      </c>
      <c r="G827" s="30">
        <v>12650</v>
      </c>
      <c r="H827" s="31">
        <v>0</v>
      </c>
      <c r="I827" s="32">
        <v>25</v>
      </c>
      <c r="J827" s="53">
        <v>363.06</v>
      </c>
      <c r="K827" s="54">
        <f t="shared" si="133"/>
        <v>898.14999999999986</v>
      </c>
      <c r="L827" s="54">
        <f t="shared" ref="L827" si="134">+G827*1.1%</f>
        <v>139.15</v>
      </c>
      <c r="M827" s="53">
        <v>384.56</v>
      </c>
      <c r="N827" s="32">
        <f t="shared" si="122"/>
        <v>896.8850000000001</v>
      </c>
      <c r="O827" s="32"/>
      <c r="P827" s="32">
        <f t="shared" si="125"/>
        <v>747.62</v>
      </c>
      <c r="Q827" s="32">
        <f t="shared" si="127"/>
        <v>772.62</v>
      </c>
      <c r="R827" s="32">
        <f t="shared" si="128"/>
        <v>1934.1849999999999</v>
      </c>
      <c r="S827" s="32">
        <f t="shared" si="130"/>
        <v>11877.38</v>
      </c>
      <c r="T827" s="55" t="s">
        <v>45</v>
      </c>
    </row>
    <row r="828" spans="1:20" s="15" customFormat="1" x14ac:dyDescent="0.25">
      <c r="A828" s="90">
        <v>823</v>
      </c>
      <c r="B828" s="28" t="s">
        <v>505</v>
      </c>
      <c r="C828" s="104" t="s">
        <v>942</v>
      </c>
      <c r="D828" s="28" t="s">
        <v>275</v>
      </c>
      <c r="E828" s="28" t="s">
        <v>866</v>
      </c>
      <c r="F828" s="29" t="s">
        <v>951</v>
      </c>
      <c r="G828" s="30">
        <v>85000</v>
      </c>
      <c r="H828" s="30">
        <v>8576.99</v>
      </c>
      <c r="I828" s="32">
        <v>25</v>
      </c>
      <c r="J828" s="53">
        <v>2439.5</v>
      </c>
      <c r="K828" s="54">
        <f t="shared" si="133"/>
        <v>6034.9999999999991</v>
      </c>
      <c r="L828" s="54">
        <f t="shared" si="121"/>
        <v>935.00000000000011</v>
      </c>
      <c r="M828" s="53">
        <v>2584</v>
      </c>
      <c r="N828" s="32">
        <f t="shared" si="122"/>
        <v>6026.5</v>
      </c>
      <c r="O828" s="32"/>
      <c r="P828" s="32">
        <f t="shared" si="125"/>
        <v>5023.5</v>
      </c>
      <c r="Q828" s="32">
        <f t="shared" si="127"/>
        <v>13625.49</v>
      </c>
      <c r="R828" s="32">
        <f t="shared" si="128"/>
        <v>12996.5</v>
      </c>
      <c r="S828" s="32">
        <f t="shared" si="130"/>
        <v>71374.509999999995</v>
      </c>
      <c r="T828" s="55" t="s">
        <v>45</v>
      </c>
    </row>
    <row r="829" spans="1:20" s="15" customFormat="1" x14ac:dyDescent="0.25">
      <c r="A829" s="90">
        <v>824</v>
      </c>
      <c r="B829" s="28" t="s">
        <v>697</v>
      </c>
      <c r="C829" s="104" t="s">
        <v>942</v>
      </c>
      <c r="D829" s="28" t="s">
        <v>275</v>
      </c>
      <c r="E829" s="28" t="s">
        <v>153</v>
      </c>
      <c r="F829" s="29" t="s">
        <v>951</v>
      </c>
      <c r="G829" s="49">
        <v>70000</v>
      </c>
      <c r="H829" s="49">
        <v>5368.48</v>
      </c>
      <c r="I829" s="32">
        <v>25</v>
      </c>
      <c r="J829" s="94">
        <v>2009</v>
      </c>
      <c r="K829" s="59">
        <f t="shared" si="133"/>
        <v>4970</v>
      </c>
      <c r="L829" s="59">
        <f t="shared" si="121"/>
        <v>770.00000000000011</v>
      </c>
      <c r="M829" s="94">
        <v>2128</v>
      </c>
      <c r="N829" s="51">
        <f t="shared" si="122"/>
        <v>4963</v>
      </c>
      <c r="O829" s="51"/>
      <c r="P829" s="51">
        <f t="shared" si="125"/>
        <v>4137</v>
      </c>
      <c r="Q829" s="32">
        <f t="shared" si="127"/>
        <v>9530.48</v>
      </c>
      <c r="R829" s="51">
        <f t="shared" si="128"/>
        <v>10703</v>
      </c>
      <c r="S829" s="51">
        <f t="shared" si="130"/>
        <v>60469.520000000004</v>
      </c>
      <c r="T829" s="55" t="s">
        <v>45</v>
      </c>
    </row>
    <row r="830" spans="1:20" s="15" customFormat="1" x14ac:dyDescent="0.25">
      <c r="A830" s="90">
        <v>825</v>
      </c>
      <c r="B830" s="28" t="s">
        <v>498</v>
      </c>
      <c r="C830" s="104" t="s">
        <v>942</v>
      </c>
      <c r="D830" s="28" t="s">
        <v>275</v>
      </c>
      <c r="E830" s="28" t="s">
        <v>177</v>
      </c>
      <c r="F830" s="29" t="s">
        <v>951</v>
      </c>
      <c r="G830" s="30">
        <v>45000</v>
      </c>
      <c r="H830" s="53">
        <v>1148.33</v>
      </c>
      <c r="I830" s="32">
        <v>25</v>
      </c>
      <c r="J830" s="53">
        <v>1291.5</v>
      </c>
      <c r="K830" s="54">
        <f t="shared" si="133"/>
        <v>3194.9999999999995</v>
      </c>
      <c r="L830" s="54">
        <f t="shared" si="121"/>
        <v>495.00000000000006</v>
      </c>
      <c r="M830" s="53">
        <v>1368</v>
      </c>
      <c r="N830" s="32">
        <f t="shared" si="122"/>
        <v>3190.5</v>
      </c>
      <c r="O830" s="32"/>
      <c r="P830" s="32">
        <f t="shared" si="125"/>
        <v>2659.5</v>
      </c>
      <c r="Q830" s="32">
        <f t="shared" si="127"/>
        <v>3832.83</v>
      </c>
      <c r="R830" s="32">
        <f t="shared" si="128"/>
        <v>6880.5</v>
      </c>
      <c r="S830" s="32">
        <f t="shared" si="130"/>
        <v>41167.17</v>
      </c>
      <c r="T830" s="55" t="s">
        <v>45</v>
      </c>
    </row>
    <row r="831" spans="1:20" s="15" customFormat="1" x14ac:dyDescent="0.25">
      <c r="A831" s="90">
        <v>826</v>
      </c>
      <c r="B831" s="28" t="s">
        <v>959</v>
      </c>
      <c r="C831" s="104" t="s">
        <v>942</v>
      </c>
      <c r="D831" s="28" t="s">
        <v>275</v>
      </c>
      <c r="E831" s="28" t="s">
        <v>123</v>
      </c>
      <c r="F831" s="29" t="s">
        <v>950</v>
      </c>
      <c r="G831" s="30">
        <v>25000</v>
      </c>
      <c r="H831" s="31">
        <v>0</v>
      </c>
      <c r="I831" s="32">
        <v>25</v>
      </c>
      <c r="J831" s="53">
        <v>717.5</v>
      </c>
      <c r="K831" s="54">
        <f t="shared" si="133"/>
        <v>1774.9999999999998</v>
      </c>
      <c r="L831" s="54">
        <f t="shared" si="121"/>
        <v>275</v>
      </c>
      <c r="M831" s="53">
        <v>760</v>
      </c>
      <c r="N831" s="32">
        <f t="shared" si="122"/>
        <v>1772.5000000000002</v>
      </c>
      <c r="O831" s="32"/>
      <c r="P831" s="32">
        <f t="shared" si="125"/>
        <v>1477.5</v>
      </c>
      <c r="Q831" s="32">
        <f t="shared" si="127"/>
        <v>1502.5</v>
      </c>
      <c r="R831" s="32">
        <f t="shared" si="128"/>
        <v>3822.5</v>
      </c>
      <c r="S831" s="32">
        <v>21954.33</v>
      </c>
      <c r="T831" s="55" t="s">
        <v>45</v>
      </c>
    </row>
    <row r="832" spans="1:20" s="15" customFormat="1" x14ac:dyDescent="0.25">
      <c r="A832" s="90">
        <v>827</v>
      </c>
      <c r="B832" s="28" t="s">
        <v>1061</v>
      </c>
      <c r="C832" s="104" t="s">
        <v>943</v>
      </c>
      <c r="D832" s="28" t="s">
        <v>275</v>
      </c>
      <c r="E832" s="28" t="s">
        <v>242</v>
      </c>
      <c r="F832" s="29" t="s">
        <v>950</v>
      </c>
      <c r="G832" s="30">
        <v>16500</v>
      </c>
      <c r="H832" s="31">
        <v>0</v>
      </c>
      <c r="I832" s="32">
        <v>25</v>
      </c>
      <c r="J832" s="53">
        <v>473.55</v>
      </c>
      <c r="K832" s="54">
        <f t="shared" si="133"/>
        <v>1171.5</v>
      </c>
      <c r="L832" s="54">
        <f t="shared" si="121"/>
        <v>181.50000000000003</v>
      </c>
      <c r="M832" s="53">
        <v>501.6</v>
      </c>
      <c r="N832" s="32">
        <f t="shared" si="122"/>
        <v>1169.8500000000001</v>
      </c>
      <c r="O832" s="32"/>
      <c r="P832" s="32">
        <f t="shared" si="125"/>
        <v>975.15000000000009</v>
      </c>
      <c r="Q832" s="32">
        <f t="shared" si="127"/>
        <v>1000.1500000000001</v>
      </c>
      <c r="R832" s="32">
        <f t="shared" si="128"/>
        <v>2522.8500000000004</v>
      </c>
      <c r="S832" s="32">
        <f t="shared" ref="S832:S878" si="135">+G832-Q832</f>
        <v>15499.85</v>
      </c>
      <c r="T832" s="55" t="s">
        <v>45</v>
      </c>
    </row>
    <row r="833" spans="1:20" s="15" customFormat="1" x14ac:dyDescent="0.25">
      <c r="A833" s="90">
        <v>828</v>
      </c>
      <c r="B833" s="28" t="s">
        <v>1099</v>
      </c>
      <c r="C833" s="104" t="s">
        <v>942</v>
      </c>
      <c r="D833" s="28" t="s">
        <v>275</v>
      </c>
      <c r="E833" s="28" t="s">
        <v>956</v>
      </c>
      <c r="F833" s="29" t="s">
        <v>950</v>
      </c>
      <c r="G833" s="30">
        <v>25000</v>
      </c>
      <c r="H833" s="31">
        <v>0</v>
      </c>
      <c r="I833" s="32">
        <v>25</v>
      </c>
      <c r="J833" s="53">
        <v>717.5</v>
      </c>
      <c r="K833" s="54">
        <f t="shared" si="133"/>
        <v>1774.9999999999998</v>
      </c>
      <c r="L833" s="54">
        <f t="shared" si="121"/>
        <v>275</v>
      </c>
      <c r="M833" s="53">
        <v>760</v>
      </c>
      <c r="N833" s="32">
        <f t="shared" si="122"/>
        <v>1772.5000000000002</v>
      </c>
      <c r="O833" s="32"/>
      <c r="P833" s="32">
        <f t="shared" si="125"/>
        <v>1477.5</v>
      </c>
      <c r="Q833" s="32">
        <f t="shared" si="127"/>
        <v>1502.5</v>
      </c>
      <c r="R833" s="32">
        <f t="shared" si="128"/>
        <v>3822.5</v>
      </c>
      <c r="S833" s="32">
        <f t="shared" si="135"/>
        <v>23497.5</v>
      </c>
      <c r="T833" s="55" t="s">
        <v>45</v>
      </c>
    </row>
    <row r="834" spans="1:20" s="15" customFormat="1" x14ac:dyDescent="0.25">
      <c r="A834" s="90">
        <v>829</v>
      </c>
      <c r="B834" s="28" t="s">
        <v>497</v>
      </c>
      <c r="C834" s="104" t="s">
        <v>942</v>
      </c>
      <c r="D834" s="28" t="s">
        <v>275</v>
      </c>
      <c r="E834" s="28" t="s">
        <v>101</v>
      </c>
      <c r="F834" s="29" t="s">
        <v>951</v>
      </c>
      <c r="G834" s="30">
        <v>25000</v>
      </c>
      <c r="H834" s="31">
        <v>0</v>
      </c>
      <c r="I834" s="32">
        <v>25</v>
      </c>
      <c r="J834" s="53">
        <v>717.5</v>
      </c>
      <c r="K834" s="54">
        <f t="shared" si="133"/>
        <v>1774.9999999999998</v>
      </c>
      <c r="L834" s="54">
        <f t="shared" si="121"/>
        <v>275</v>
      </c>
      <c r="M834" s="53">
        <v>760</v>
      </c>
      <c r="N834" s="32">
        <f t="shared" si="122"/>
        <v>1772.5000000000002</v>
      </c>
      <c r="O834" s="32"/>
      <c r="P834" s="32">
        <f t="shared" si="125"/>
        <v>1477.5</v>
      </c>
      <c r="Q834" s="32">
        <f t="shared" si="127"/>
        <v>1502.5</v>
      </c>
      <c r="R834" s="32">
        <f t="shared" si="128"/>
        <v>3822.5</v>
      </c>
      <c r="S834" s="32">
        <f t="shared" si="135"/>
        <v>23497.5</v>
      </c>
      <c r="T834" s="55" t="s">
        <v>45</v>
      </c>
    </row>
    <row r="835" spans="1:20" s="15" customFormat="1" x14ac:dyDescent="0.25">
      <c r="A835" s="90">
        <v>830</v>
      </c>
      <c r="B835" s="28" t="s">
        <v>984</v>
      </c>
      <c r="C835" s="104" t="s">
        <v>942</v>
      </c>
      <c r="D835" s="28" t="s">
        <v>275</v>
      </c>
      <c r="E835" s="28" t="s">
        <v>143</v>
      </c>
      <c r="F835" s="29" t="s">
        <v>950</v>
      </c>
      <c r="G835" s="30">
        <v>22000</v>
      </c>
      <c r="H835" s="31">
        <v>0</v>
      </c>
      <c r="I835" s="32">
        <v>25</v>
      </c>
      <c r="J835" s="53">
        <v>631.4</v>
      </c>
      <c r="K835" s="54">
        <f t="shared" si="133"/>
        <v>1561.9999999999998</v>
      </c>
      <c r="L835" s="54">
        <f t="shared" si="121"/>
        <v>242.00000000000003</v>
      </c>
      <c r="M835" s="53">
        <v>668.8</v>
      </c>
      <c r="N835" s="32">
        <f t="shared" si="122"/>
        <v>1559.8000000000002</v>
      </c>
      <c r="O835" s="32"/>
      <c r="P835" s="32">
        <f t="shared" si="125"/>
        <v>1300.1999999999998</v>
      </c>
      <c r="Q835" s="32">
        <f t="shared" si="127"/>
        <v>1325.1999999999998</v>
      </c>
      <c r="R835" s="32">
        <f t="shared" si="128"/>
        <v>3363.8</v>
      </c>
      <c r="S835" s="32">
        <f t="shared" si="135"/>
        <v>20674.8</v>
      </c>
      <c r="T835" s="55" t="s">
        <v>45</v>
      </c>
    </row>
    <row r="836" spans="1:20" s="15" customFormat="1" x14ac:dyDescent="0.25">
      <c r="A836" s="90">
        <v>831</v>
      </c>
      <c r="B836" s="28" t="s">
        <v>1135</v>
      </c>
      <c r="C836" s="104" t="s">
        <v>942</v>
      </c>
      <c r="D836" s="28" t="s">
        <v>275</v>
      </c>
      <c r="E836" s="28" t="s">
        <v>198</v>
      </c>
      <c r="F836" s="29" t="s">
        <v>946</v>
      </c>
      <c r="G836" s="30">
        <v>12650</v>
      </c>
      <c r="H836" s="31">
        <v>0</v>
      </c>
      <c r="I836" s="32">
        <v>25</v>
      </c>
      <c r="J836" s="53">
        <v>363.06</v>
      </c>
      <c r="K836" s="54">
        <f t="shared" si="133"/>
        <v>898.14999999999986</v>
      </c>
      <c r="L836" s="54">
        <f t="shared" si="121"/>
        <v>139.15</v>
      </c>
      <c r="M836" s="53">
        <v>384.56</v>
      </c>
      <c r="N836" s="32">
        <f t="shared" si="122"/>
        <v>896.8850000000001</v>
      </c>
      <c r="O836" s="32"/>
      <c r="P836" s="32">
        <f t="shared" si="125"/>
        <v>747.62</v>
      </c>
      <c r="Q836" s="32">
        <f t="shared" si="127"/>
        <v>772.62</v>
      </c>
      <c r="R836" s="32">
        <f t="shared" si="128"/>
        <v>1934.1849999999999</v>
      </c>
      <c r="S836" s="32">
        <f t="shared" si="135"/>
        <v>11877.38</v>
      </c>
      <c r="T836" s="55" t="s">
        <v>45</v>
      </c>
    </row>
    <row r="837" spans="1:20" s="15" customFormat="1" x14ac:dyDescent="0.25">
      <c r="A837" s="90">
        <v>832</v>
      </c>
      <c r="B837" s="28" t="s">
        <v>565</v>
      </c>
      <c r="C837" s="104" t="s">
        <v>943</v>
      </c>
      <c r="D837" s="28" t="s">
        <v>323</v>
      </c>
      <c r="E837" s="28" t="s">
        <v>866</v>
      </c>
      <c r="F837" s="29" t="s">
        <v>951</v>
      </c>
      <c r="G837" s="49">
        <v>85000</v>
      </c>
      <c r="H837" s="49">
        <v>8576.99</v>
      </c>
      <c r="I837" s="32">
        <v>25</v>
      </c>
      <c r="J837" s="94">
        <v>2439.5</v>
      </c>
      <c r="K837" s="59">
        <f t="shared" si="133"/>
        <v>6034.9999999999991</v>
      </c>
      <c r="L837" s="59">
        <f t="shared" si="121"/>
        <v>935.00000000000011</v>
      </c>
      <c r="M837" s="94">
        <v>2584</v>
      </c>
      <c r="N837" s="51">
        <f t="shared" si="122"/>
        <v>6026.5</v>
      </c>
      <c r="O837" s="51"/>
      <c r="P837" s="51">
        <f t="shared" si="125"/>
        <v>5023.5</v>
      </c>
      <c r="Q837" s="32">
        <f t="shared" si="127"/>
        <v>13625.49</v>
      </c>
      <c r="R837" s="51">
        <f t="shared" si="128"/>
        <v>12996.5</v>
      </c>
      <c r="S837" s="51">
        <f t="shared" si="135"/>
        <v>71374.509999999995</v>
      </c>
      <c r="T837" s="55" t="s">
        <v>45</v>
      </c>
    </row>
    <row r="838" spans="1:20" s="15" customFormat="1" x14ac:dyDescent="0.25">
      <c r="A838" s="90">
        <v>833</v>
      </c>
      <c r="B838" s="28" t="s">
        <v>502</v>
      </c>
      <c r="C838" s="104" t="s">
        <v>942</v>
      </c>
      <c r="D838" s="28" t="s">
        <v>323</v>
      </c>
      <c r="E838" s="28" t="s">
        <v>153</v>
      </c>
      <c r="F838" s="29" t="s">
        <v>951</v>
      </c>
      <c r="G838" s="30">
        <v>70000</v>
      </c>
      <c r="H838" s="30">
        <v>5368.48</v>
      </c>
      <c r="I838" s="32">
        <v>25</v>
      </c>
      <c r="J838" s="53">
        <v>2009</v>
      </c>
      <c r="K838" s="54">
        <f t="shared" si="133"/>
        <v>4970</v>
      </c>
      <c r="L838" s="54">
        <f t="shared" si="121"/>
        <v>770.00000000000011</v>
      </c>
      <c r="M838" s="53">
        <v>2128</v>
      </c>
      <c r="N838" s="32">
        <f t="shared" ref="N838:N878" si="136">+G838*7.09%</f>
        <v>4963</v>
      </c>
      <c r="O838" s="32"/>
      <c r="P838" s="32">
        <f t="shared" si="125"/>
        <v>4137</v>
      </c>
      <c r="Q838" s="32">
        <f t="shared" si="127"/>
        <v>9530.48</v>
      </c>
      <c r="R838" s="32">
        <f t="shared" si="128"/>
        <v>10703</v>
      </c>
      <c r="S838" s="32">
        <f t="shared" si="135"/>
        <v>60469.520000000004</v>
      </c>
      <c r="T838" s="55" t="s">
        <v>45</v>
      </c>
    </row>
    <row r="839" spans="1:20" s="15" customFormat="1" x14ac:dyDescent="0.25">
      <c r="A839" s="90">
        <v>834</v>
      </c>
      <c r="B839" s="28" t="s">
        <v>500</v>
      </c>
      <c r="C839" s="104" t="s">
        <v>942</v>
      </c>
      <c r="D839" s="28" t="s">
        <v>323</v>
      </c>
      <c r="E839" s="28" t="s">
        <v>177</v>
      </c>
      <c r="F839" s="29" t="s">
        <v>951</v>
      </c>
      <c r="G839" s="30">
        <v>45000</v>
      </c>
      <c r="H839" s="53">
        <v>1148.33</v>
      </c>
      <c r="I839" s="32">
        <v>25</v>
      </c>
      <c r="J839" s="53">
        <v>1291.5</v>
      </c>
      <c r="K839" s="54">
        <f t="shared" si="133"/>
        <v>3194.9999999999995</v>
      </c>
      <c r="L839" s="54">
        <f t="shared" si="121"/>
        <v>495.00000000000006</v>
      </c>
      <c r="M839" s="53">
        <v>1368</v>
      </c>
      <c r="N839" s="32">
        <f t="shared" si="136"/>
        <v>3190.5</v>
      </c>
      <c r="O839" s="32"/>
      <c r="P839" s="32">
        <f t="shared" si="125"/>
        <v>2659.5</v>
      </c>
      <c r="Q839" s="32">
        <f t="shared" si="127"/>
        <v>3832.83</v>
      </c>
      <c r="R839" s="32">
        <f t="shared" si="128"/>
        <v>6880.5</v>
      </c>
      <c r="S839" s="32">
        <f t="shared" si="135"/>
        <v>41167.17</v>
      </c>
      <c r="T839" s="55" t="s">
        <v>45</v>
      </c>
    </row>
    <row r="840" spans="1:20" s="15" customFormat="1" x14ac:dyDescent="0.25">
      <c r="A840" s="90">
        <v>835</v>
      </c>
      <c r="B840" s="28" t="s">
        <v>501</v>
      </c>
      <c r="C840" s="104" t="s">
        <v>942</v>
      </c>
      <c r="D840" s="28" t="s">
        <v>323</v>
      </c>
      <c r="E840" s="28" t="s">
        <v>37</v>
      </c>
      <c r="F840" s="29" t="s">
        <v>951</v>
      </c>
      <c r="G840" s="30">
        <v>25000</v>
      </c>
      <c r="H840" s="31">
        <v>0</v>
      </c>
      <c r="I840" s="32">
        <v>25</v>
      </c>
      <c r="J840" s="53">
        <v>717.5</v>
      </c>
      <c r="K840" s="54">
        <f t="shared" si="133"/>
        <v>1774.9999999999998</v>
      </c>
      <c r="L840" s="54">
        <f t="shared" ref="L840:L878" si="137">+G840*1.1%</f>
        <v>275</v>
      </c>
      <c r="M840" s="53">
        <v>760</v>
      </c>
      <c r="N840" s="32">
        <f t="shared" si="136"/>
        <v>1772.5000000000002</v>
      </c>
      <c r="O840" s="32"/>
      <c r="P840" s="32">
        <f t="shared" si="125"/>
        <v>1477.5</v>
      </c>
      <c r="Q840" s="32">
        <f t="shared" si="127"/>
        <v>1502.5</v>
      </c>
      <c r="R840" s="32">
        <f t="shared" si="128"/>
        <v>3822.5</v>
      </c>
      <c r="S840" s="32">
        <f t="shared" si="135"/>
        <v>23497.5</v>
      </c>
      <c r="T840" s="55" t="s">
        <v>45</v>
      </c>
    </row>
    <row r="841" spans="1:20" s="15" customFormat="1" x14ac:dyDescent="0.25">
      <c r="A841" s="90">
        <v>836</v>
      </c>
      <c r="B841" s="28" t="s">
        <v>503</v>
      </c>
      <c r="C841" s="104" t="s">
        <v>943</v>
      </c>
      <c r="D841" s="28" t="s">
        <v>323</v>
      </c>
      <c r="E841" s="28" t="s">
        <v>70</v>
      </c>
      <c r="F841" s="29" t="s">
        <v>950</v>
      </c>
      <c r="G841" s="30">
        <v>25000</v>
      </c>
      <c r="H841" s="31">
        <v>0</v>
      </c>
      <c r="I841" s="32">
        <v>25</v>
      </c>
      <c r="J841" s="53">
        <v>717.5</v>
      </c>
      <c r="K841" s="54">
        <f t="shared" si="133"/>
        <v>1774.9999999999998</v>
      </c>
      <c r="L841" s="54">
        <f t="shared" si="137"/>
        <v>275</v>
      </c>
      <c r="M841" s="53">
        <v>760</v>
      </c>
      <c r="N841" s="32">
        <f t="shared" si="136"/>
        <v>1772.5000000000002</v>
      </c>
      <c r="O841" s="32"/>
      <c r="P841" s="32">
        <f t="shared" ref="P841:P870" si="138">+J841+M841</f>
        <v>1477.5</v>
      </c>
      <c r="Q841" s="32">
        <f t="shared" si="127"/>
        <v>1502.5</v>
      </c>
      <c r="R841" s="32">
        <f t="shared" si="128"/>
        <v>3822.5</v>
      </c>
      <c r="S841" s="32">
        <f t="shared" si="135"/>
        <v>23497.5</v>
      </c>
      <c r="T841" s="55" t="s">
        <v>45</v>
      </c>
    </row>
    <row r="842" spans="1:20" s="15" customFormat="1" x14ac:dyDescent="0.25">
      <c r="A842" s="90">
        <v>837</v>
      </c>
      <c r="B842" s="28" t="s">
        <v>911</v>
      </c>
      <c r="C842" s="104" t="s">
        <v>942</v>
      </c>
      <c r="D842" s="28" t="s">
        <v>323</v>
      </c>
      <c r="E842" s="28" t="s">
        <v>37</v>
      </c>
      <c r="F842" s="29" t="s">
        <v>950</v>
      </c>
      <c r="G842" s="30">
        <v>25000</v>
      </c>
      <c r="H842" s="31">
        <v>0</v>
      </c>
      <c r="I842" s="32">
        <v>25</v>
      </c>
      <c r="J842" s="53">
        <v>717.5</v>
      </c>
      <c r="K842" s="54">
        <f t="shared" si="133"/>
        <v>1774.9999999999998</v>
      </c>
      <c r="L842" s="54">
        <f t="shared" si="137"/>
        <v>275</v>
      </c>
      <c r="M842" s="54">
        <v>760</v>
      </c>
      <c r="N842" s="32">
        <f t="shared" si="136"/>
        <v>1772.5000000000002</v>
      </c>
      <c r="O842" s="32"/>
      <c r="P842" s="32">
        <f t="shared" si="138"/>
        <v>1477.5</v>
      </c>
      <c r="Q842" s="32">
        <f t="shared" si="127"/>
        <v>1502.5</v>
      </c>
      <c r="R842" s="32">
        <f t="shared" si="128"/>
        <v>3822.5</v>
      </c>
      <c r="S842" s="32">
        <f t="shared" si="135"/>
        <v>23497.5</v>
      </c>
      <c r="T842" s="55" t="s">
        <v>45</v>
      </c>
    </row>
    <row r="843" spans="1:20" s="15" customFormat="1" x14ac:dyDescent="0.25">
      <c r="A843" s="90">
        <v>838</v>
      </c>
      <c r="B843" s="28" t="s">
        <v>892</v>
      </c>
      <c r="C843" s="104" t="s">
        <v>942</v>
      </c>
      <c r="D843" s="28" t="s">
        <v>323</v>
      </c>
      <c r="E843" s="28" t="s">
        <v>198</v>
      </c>
      <c r="F843" s="29" t="s">
        <v>946</v>
      </c>
      <c r="G843" s="30">
        <v>12650</v>
      </c>
      <c r="H843" s="31">
        <v>0</v>
      </c>
      <c r="I843" s="32">
        <v>25</v>
      </c>
      <c r="J843" s="53">
        <v>363.06</v>
      </c>
      <c r="K843" s="54">
        <f t="shared" si="133"/>
        <v>898.14999999999986</v>
      </c>
      <c r="L843" s="54">
        <f t="shared" si="137"/>
        <v>139.15</v>
      </c>
      <c r="M843" s="53">
        <v>384.56</v>
      </c>
      <c r="N843" s="32">
        <f t="shared" si="136"/>
        <v>896.8850000000001</v>
      </c>
      <c r="O843" s="32"/>
      <c r="P843" s="32">
        <f t="shared" si="138"/>
        <v>747.62</v>
      </c>
      <c r="Q843" s="32">
        <f t="shared" si="127"/>
        <v>772.62</v>
      </c>
      <c r="R843" s="32">
        <f t="shared" si="128"/>
        <v>1934.1849999999999</v>
      </c>
      <c r="S843" s="32">
        <f t="shared" si="135"/>
        <v>11877.38</v>
      </c>
      <c r="T843" s="55" t="s">
        <v>45</v>
      </c>
    </row>
    <row r="844" spans="1:20" s="15" customFormat="1" x14ac:dyDescent="0.25">
      <c r="A844" s="90">
        <v>839</v>
      </c>
      <c r="B844" s="28" t="s">
        <v>495</v>
      </c>
      <c r="C844" s="104" t="s">
        <v>942</v>
      </c>
      <c r="D844" s="28" t="s">
        <v>521</v>
      </c>
      <c r="E844" s="28" t="s">
        <v>866</v>
      </c>
      <c r="F844" s="29" t="s">
        <v>951</v>
      </c>
      <c r="G844" s="30">
        <v>85000</v>
      </c>
      <c r="H844" s="30">
        <v>8180.15</v>
      </c>
      <c r="I844" s="32">
        <v>25</v>
      </c>
      <c r="J844" s="53">
        <v>2439.5</v>
      </c>
      <c r="K844" s="54">
        <f t="shared" si="133"/>
        <v>6034.9999999999991</v>
      </c>
      <c r="L844" s="54">
        <f t="shared" si="137"/>
        <v>935.00000000000011</v>
      </c>
      <c r="M844" s="53">
        <v>2584</v>
      </c>
      <c r="N844" s="32">
        <f t="shared" si="136"/>
        <v>6026.5</v>
      </c>
      <c r="O844" s="32"/>
      <c r="P844" s="32">
        <f t="shared" si="138"/>
        <v>5023.5</v>
      </c>
      <c r="Q844" s="32">
        <f t="shared" si="127"/>
        <v>13228.65</v>
      </c>
      <c r="R844" s="32">
        <f t="shared" si="128"/>
        <v>12996.5</v>
      </c>
      <c r="S844" s="32">
        <f t="shared" si="135"/>
        <v>71771.350000000006</v>
      </c>
      <c r="T844" s="55" t="s">
        <v>45</v>
      </c>
    </row>
    <row r="845" spans="1:20" s="15" customFormat="1" x14ac:dyDescent="0.25">
      <c r="A845" s="90">
        <v>840</v>
      </c>
      <c r="B845" s="28" t="s">
        <v>524</v>
      </c>
      <c r="C845" s="104" t="s">
        <v>943</v>
      </c>
      <c r="D845" s="28" t="s">
        <v>521</v>
      </c>
      <c r="E845" s="28" t="s">
        <v>153</v>
      </c>
      <c r="F845" s="29" t="s">
        <v>951</v>
      </c>
      <c r="G845" s="30">
        <v>70000</v>
      </c>
      <c r="H845" s="30">
        <v>5051</v>
      </c>
      <c r="I845" s="32">
        <v>25</v>
      </c>
      <c r="J845" s="53">
        <v>2009</v>
      </c>
      <c r="K845" s="54">
        <f t="shared" si="133"/>
        <v>4970</v>
      </c>
      <c r="L845" s="54">
        <f t="shared" si="137"/>
        <v>770.00000000000011</v>
      </c>
      <c r="M845" s="53">
        <v>2128</v>
      </c>
      <c r="N845" s="32">
        <f t="shared" si="136"/>
        <v>4963</v>
      </c>
      <c r="O845" s="32"/>
      <c r="P845" s="32">
        <f t="shared" si="138"/>
        <v>4137</v>
      </c>
      <c r="Q845" s="32">
        <f t="shared" si="127"/>
        <v>9213</v>
      </c>
      <c r="R845" s="32">
        <f t="shared" si="128"/>
        <v>10703</v>
      </c>
      <c r="S845" s="32">
        <f t="shared" si="135"/>
        <v>60787</v>
      </c>
      <c r="T845" s="55" t="s">
        <v>45</v>
      </c>
    </row>
    <row r="846" spans="1:20" s="15" customFormat="1" x14ac:dyDescent="0.25">
      <c r="A846" s="90">
        <v>841</v>
      </c>
      <c r="B846" s="28" t="s">
        <v>523</v>
      </c>
      <c r="C846" s="104" t="s">
        <v>942</v>
      </c>
      <c r="D846" s="28" t="s">
        <v>521</v>
      </c>
      <c r="E846" s="28" t="s">
        <v>109</v>
      </c>
      <c r="F846" s="29" t="s">
        <v>951</v>
      </c>
      <c r="G846" s="30">
        <v>25000</v>
      </c>
      <c r="H846" s="31">
        <v>0</v>
      </c>
      <c r="I846" s="32">
        <v>25</v>
      </c>
      <c r="J846" s="53">
        <v>717.5</v>
      </c>
      <c r="K846" s="54">
        <f t="shared" si="133"/>
        <v>1774.9999999999998</v>
      </c>
      <c r="L846" s="54">
        <f t="shared" si="137"/>
        <v>275</v>
      </c>
      <c r="M846" s="53">
        <v>760</v>
      </c>
      <c r="N846" s="32">
        <f t="shared" si="136"/>
        <v>1772.5000000000002</v>
      </c>
      <c r="O846" s="32"/>
      <c r="P846" s="32">
        <f t="shared" si="138"/>
        <v>1477.5</v>
      </c>
      <c r="Q846" s="32">
        <f t="shared" si="127"/>
        <v>1502.5</v>
      </c>
      <c r="R846" s="32">
        <f t="shared" si="128"/>
        <v>3822.5</v>
      </c>
      <c r="S846" s="32">
        <f t="shared" si="135"/>
        <v>23497.5</v>
      </c>
      <c r="T846" s="55" t="s">
        <v>45</v>
      </c>
    </row>
    <row r="847" spans="1:20" s="15" customFormat="1" x14ac:dyDescent="0.25">
      <c r="A847" s="90">
        <v>842</v>
      </c>
      <c r="B847" s="28" t="s">
        <v>522</v>
      </c>
      <c r="C847" s="104" t="s">
        <v>942</v>
      </c>
      <c r="D847" s="28" t="s">
        <v>521</v>
      </c>
      <c r="E847" s="28" t="s">
        <v>198</v>
      </c>
      <c r="F847" s="29" t="s">
        <v>951</v>
      </c>
      <c r="G847" s="30">
        <v>12650</v>
      </c>
      <c r="H847" s="31">
        <v>0</v>
      </c>
      <c r="I847" s="32">
        <v>25</v>
      </c>
      <c r="J847" s="53">
        <v>363.06</v>
      </c>
      <c r="K847" s="54">
        <f t="shared" si="133"/>
        <v>898.14999999999986</v>
      </c>
      <c r="L847" s="54">
        <f t="shared" si="137"/>
        <v>139.15</v>
      </c>
      <c r="M847" s="53">
        <v>384.56</v>
      </c>
      <c r="N847" s="32">
        <f t="shared" si="136"/>
        <v>896.8850000000001</v>
      </c>
      <c r="O847" s="32"/>
      <c r="P847" s="32">
        <f t="shared" si="138"/>
        <v>747.62</v>
      </c>
      <c r="Q847" s="32">
        <f t="shared" si="127"/>
        <v>772.62</v>
      </c>
      <c r="R847" s="32">
        <f t="shared" si="128"/>
        <v>1934.1849999999999</v>
      </c>
      <c r="S847" s="32">
        <f t="shared" si="135"/>
        <v>11877.38</v>
      </c>
      <c r="T847" s="55" t="s">
        <v>45</v>
      </c>
    </row>
    <row r="848" spans="1:20" s="15" customFormat="1" x14ac:dyDescent="0.25">
      <c r="A848" s="90">
        <v>843</v>
      </c>
      <c r="B848" s="28" t="s">
        <v>945</v>
      </c>
      <c r="C848" s="104" t="s">
        <v>942</v>
      </c>
      <c r="D848" s="28" t="s">
        <v>521</v>
      </c>
      <c r="E848" s="28" t="s">
        <v>198</v>
      </c>
      <c r="F848" s="29" t="s">
        <v>946</v>
      </c>
      <c r="G848" s="30">
        <v>12650</v>
      </c>
      <c r="H848" s="31">
        <v>0</v>
      </c>
      <c r="I848" s="32">
        <v>25</v>
      </c>
      <c r="J848" s="53">
        <v>363.06</v>
      </c>
      <c r="K848" s="54">
        <f t="shared" si="133"/>
        <v>898.14999999999986</v>
      </c>
      <c r="L848" s="54">
        <f t="shared" si="137"/>
        <v>139.15</v>
      </c>
      <c r="M848" s="53">
        <v>384.56</v>
      </c>
      <c r="N848" s="32">
        <f t="shared" si="136"/>
        <v>896.8850000000001</v>
      </c>
      <c r="O848" s="32"/>
      <c r="P848" s="32">
        <f t="shared" si="138"/>
        <v>747.62</v>
      </c>
      <c r="Q848" s="32">
        <f t="shared" si="127"/>
        <v>772.62</v>
      </c>
      <c r="R848" s="32">
        <f t="shared" si="128"/>
        <v>1934.1849999999999</v>
      </c>
      <c r="S848" s="32">
        <f t="shared" si="135"/>
        <v>11877.38</v>
      </c>
      <c r="T848" s="55" t="s">
        <v>45</v>
      </c>
    </row>
    <row r="849" spans="1:405" s="14" customFormat="1" x14ac:dyDescent="0.25">
      <c r="A849" s="90">
        <v>844</v>
      </c>
      <c r="B849" s="28" t="s">
        <v>620</v>
      </c>
      <c r="C849" s="104" t="s">
        <v>943</v>
      </c>
      <c r="D849" s="28" t="s">
        <v>521</v>
      </c>
      <c r="E849" s="28" t="s">
        <v>153</v>
      </c>
      <c r="F849" s="29" t="s">
        <v>951</v>
      </c>
      <c r="G849" s="30">
        <v>70000</v>
      </c>
      <c r="H849" s="30">
        <v>5368.48</v>
      </c>
      <c r="I849" s="32">
        <v>25</v>
      </c>
      <c r="J849" s="53">
        <v>2009</v>
      </c>
      <c r="K849" s="54">
        <f>+G849*7.1%</f>
        <v>4970</v>
      </c>
      <c r="L849" s="54">
        <f>+G849*1.1%</f>
        <v>770.00000000000011</v>
      </c>
      <c r="M849" s="53">
        <v>2128</v>
      </c>
      <c r="N849" s="32">
        <f t="shared" si="136"/>
        <v>4963</v>
      </c>
      <c r="O849" s="32"/>
      <c r="P849" s="32">
        <f t="shared" si="138"/>
        <v>4137</v>
      </c>
      <c r="Q849" s="32">
        <f t="shared" si="127"/>
        <v>9530.48</v>
      </c>
      <c r="R849" s="32">
        <f t="shared" si="128"/>
        <v>10703</v>
      </c>
      <c r="S849" s="32">
        <f t="shared" si="135"/>
        <v>60469.520000000004</v>
      </c>
      <c r="T849" s="86" t="s">
        <v>45</v>
      </c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13"/>
      <c r="AR849" s="13"/>
      <c r="AS849" s="13"/>
      <c r="AT849" s="13"/>
      <c r="AU849" s="13"/>
      <c r="AV849" s="13"/>
      <c r="AW849" s="13"/>
      <c r="AX849" s="13"/>
      <c r="AY849" s="13"/>
      <c r="AZ849" s="13"/>
      <c r="BA849" s="13"/>
      <c r="BB849" s="13"/>
      <c r="BC849" s="13"/>
      <c r="BD849" s="13"/>
      <c r="BE849" s="13"/>
      <c r="BF849" s="13"/>
      <c r="BG849" s="13"/>
      <c r="BH849" s="13"/>
      <c r="BI849" s="13"/>
      <c r="BJ849" s="13"/>
      <c r="BK849" s="13"/>
      <c r="BL849" s="13"/>
      <c r="BM849" s="13"/>
      <c r="BN849" s="13"/>
      <c r="BO849" s="13"/>
      <c r="BP849" s="13"/>
      <c r="BQ849" s="13"/>
      <c r="BR849" s="13"/>
      <c r="BS849" s="13"/>
      <c r="BT849" s="13"/>
      <c r="BU849" s="13"/>
      <c r="BV849" s="13"/>
      <c r="BW849" s="13"/>
      <c r="BX849" s="13"/>
      <c r="BY849" s="13"/>
      <c r="BZ849" s="13"/>
      <c r="CA849" s="13"/>
      <c r="CB849" s="13"/>
      <c r="CC849" s="13"/>
      <c r="CD849" s="13"/>
      <c r="CE849" s="13"/>
      <c r="CF849" s="13"/>
      <c r="CG849" s="13"/>
      <c r="CH849" s="13"/>
      <c r="CI849" s="13"/>
      <c r="CJ849" s="13"/>
      <c r="CK849" s="13"/>
      <c r="CL849" s="13"/>
      <c r="CM849" s="13"/>
      <c r="CN849" s="13"/>
      <c r="CO849" s="13"/>
      <c r="CP849" s="13"/>
      <c r="CQ849" s="13"/>
      <c r="CR849" s="13"/>
      <c r="CS849" s="13"/>
      <c r="CT849" s="13"/>
      <c r="CU849" s="13"/>
      <c r="CV849" s="13"/>
      <c r="CW849" s="13"/>
      <c r="CX849" s="13"/>
      <c r="CY849" s="13"/>
      <c r="CZ849" s="13"/>
      <c r="DA849" s="13"/>
      <c r="DB849" s="13"/>
      <c r="DC849" s="13"/>
      <c r="DD849" s="13"/>
      <c r="DE849" s="13"/>
      <c r="DF849" s="13"/>
      <c r="DG849" s="13"/>
      <c r="DH849" s="13"/>
      <c r="DI849" s="13"/>
      <c r="DJ849" s="13"/>
      <c r="DK849" s="13"/>
      <c r="DL849" s="13"/>
      <c r="DM849" s="13"/>
      <c r="DN849" s="13"/>
      <c r="DO849" s="13"/>
      <c r="DP849" s="13"/>
      <c r="DQ849" s="13"/>
      <c r="DR849" s="13"/>
      <c r="DS849" s="13"/>
      <c r="DT849" s="13"/>
      <c r="DU849" s="13"/>
      <c r="DV849" s="13"/>
      <c r="DW849" s="13"/>
      <c r="DX849" s="13"/>
      <c r="DY849" s="13"/>
      <c r="DZ849" s="13"/>
      <c r="EA849" s="13"/>
      <c r="EB849" s="13"/>
      <c r="EC849" s="13"/>
      <c r="ED849" s="13"/>
      <c r="EE849" s="13"/>
      <c r="EF849" s="13"/>
      <c r="EG849" s="13"/>
      <c r="EH849" s="13"/>
      <c r="EI849" s="13"/>
      <c r="EJ849" s="13"/>
      <c r="EK849" s="13"/>
      <c r="EL849" s="13"/>
      <c r="EM849" s="13"/>
      <c r="EN849" s="13"/>
      <c r="EO849" s="13"/>
      <c r="EP849" s="13"/>
      <c r="EQ849" s="13"/>
      <c r="ER849" s="13"/>
      <c r="ES849" s="13"/>
      <c r="ET849" s="13"/>
      <c r="EU849" s="13"/>
      <c r="EV849" s="13"/>
      <c r="EW849" s="13"/>
      <c r="EX849" s="13"/>
      <c r="EY849" s="13"/>
      <c r="EZ849" s="13"/>
      <c r="FA849" s="13"/>
      <c r="FB849" s="13"/>
      <c r="FC849" s="13"/>
      <c r="FD849" s="13"/>
      <c r="FE849" s="13"/>
      <c r="FF849" s="13"/>
      <c r="FG849" s="13"/>
      <c r="FH849" s="13"/>
      <c r="FI849" s="13"/>
      <c r="FJ849" s="13"/>
      <c r="FK849" s="13"/>
      <c r="FL849" s="13"/>
      <c r="FM849" s="13"/>
      <c r="FN849" s="13"/>
      <c r="FO849" s="13"/>
      <c r="FP849" s="13"/>
      <c r="FQ849" s="13"/>
      <c r="FR849" s="13"/>
      <c r="FS849" s="13"/>
      <c r="FT849" s="13"/>
      <c r="FU849" s="13"/>
      <c r="FV849" s="13"/>
      <c r="FW849" s="13"/>
      <c r="FX849" s="13"/>
      <c r="FY849" s="13"/>
      <c r="FZ849" s="13"/>
      <c r="GA849" s="13"/>
      <c r="GB849" s="13"/>
      <c r="GC849" s="13"/>
      <c r="GD849" s="13"/>
      <c r="GE849" s="13"/>
      <c r="GF849" s="13"/>
      <c r="GG849" s="13"/>
      <c r="GH849" s="13"/>
      <c r="GI849" s="13"/>
      <c r="GJ849" s="13"/>
      <c r="GK849" s="13"/>
      <c r="GL849" s="13"/>
      <c r="GM849" s="13"/>
      <c r="GN849" s="13"/>
      <c r="GO849" s="13"/>
      <c r="GP849" s="13"/>
      <c r="GQ849" s="13"/>
      <c r="GR849" s="13"/>
      <c r="GS849" s="13"/>
      <c r="GT849" s="13"/>
      <c r="GU849" s="13"/>
      <c r="GV849" s="13"/>
      <c r="GW849" s="13"/>
      <c r="GX849" s="13"/>
      <c r="GY849" s="13"/>
      <c r="GZ849" s="13"/>
      <c r="HA849" s="13"/>
      <c r="HB849" s="13"/>
      <c r="HC849" s="13"/>
      <c r="HD849" s="13"/>
      <c r="HE849" s="13"/>
      <c r="HF849" s="13"/>
      <c r="HG849" s="13"/>
      <c r="HH849" s="13"/>
      <c r="HI849" s="13"/>
      <c r="HJ849" s="13"/>
      <c r="HK849" s="13"/>
      <c r="HL849" s="13"/>
      <c r="HM849" s="13"/>
      <c r="HN849" s="13"/>
      <c r="HO849" s="13"/>
      <c r="HP849" s="13"/>
      <c r="HQ849" s="13"/>
      <c r="HR849" s="13"/>
      <c r="HS849" s="13"/>
      <c r="HT849" s="13"/>
      <c r="HU849" s="13"/>
      <c r="HV849" s="13"/>
      <c r="HW849" s="13"/>
      <c r="HX849" s="13"/>
      <c r="HY849" s="13"/>
      <c r="HZ849" s="13"/>
      <c r="IA849" s="13"/>
      <c r="IB849" s="13"/>
      <c r="IC849" s="13"/>
      <c r="ID849" s="13"/>
      <c r="IE849" s="13"/>
      <c r="IF849" s="13"/>
      <c r="IG849" s="13"/>
      <c r="IH849" s="13"/>
      <c r="II849" s="13"/>
      <c r="IJ849" s="13"/>
      <c r="IK849" s="13"/>
      <c r="IL849" s="13"/>
      <c r="IM849" s="13"/>
      <c r="IN849" s="13"/>
      <c r="IO849" s="13"/>
      <c r="IP849" s="13"/>
      <c r="IQ849" s="13"/>
      <c r="IR849" s="13"/>
      <c r="IS849" s="13"/>
      <c r="IT849" s="13"/>
      <c r="IU849" s="13"/>
      <c r="IV849" s="13"/>
      <c r="IW849" s="13"/>
      <c r="IX849" s="13"/>
      <c r="IY849" s="13"/>
      <c r="IZ849" s="13"/>
      <c r="JA849" s="13"/>
      <c r="JB849" s="13"/>
      <c r="JC849" s="13"/>
      <c r="JD849" s="13"/>
      <c r="JE849" s="13"/>
      <c r="JF849" s="13"/>
      <c r="JG849" s="13"/>
      <c r="JH849" s="13"/>
      <c r="JI849" s="13"/>
      <c r="JJ849" s="13"/>
      <c r="JK849" s="13"/>
      <c r="JL849" s="13"/>
      <c r="JM849" s="13"/>
      <c r="JN849" s="13"/>
      <c r="JO849" s="13"/>
      <c r="JP849" s="13"/>
      <c r="JQ849" s="13"/>
      <c r="JR849" s="13"/>
      <c r="JS849" s="13"/>
      <c r="JT849" s="13"/>
      <c r="JU849" s="13"/>
      <c r="JV849" s="13"/>
      <c r="JW849" s="13"/>
      <c r="JX849" s="13"/>
      <c r="JY849" s="13"/>
      <c r="JZ849" s="13"/>
      <c r="KA849" s="13"/>
      <c r="KB849" s="13"/>
      <c r="KC849" s="13"/>
      <c r="KD849" s="13"/>
      <c r="KE849" s="13"/>
      <c r="KF849" s="13"/>
      <c r="KG849" s="13"/>
      <c r="KH849" s="13"/>
      <c r="KI849" s="13"/>
      <c r="KJ849" s="13"/>
      <c r="KK849" s="13"/>
      <c r="KL849" s="13"/>
      <c r="KM849" s="13"/>
      <c r="KN849" s="13"/>
      <c r="KO849" s="13"/>
      <c r="KP849" s="13"/>
      <c r="KQ849" s="13"/>
      <c r="KR849" s="13"/>
      <c r="KS849" s="13"/>
      <c r="KT849" s="13"/>
      <c r="KU849" s="13"/>
      <c r="KV849" s="13"/>
      <c r="KW849" s="13"/>
      <c r="KX849" s="13"/>
      <c r="KY849" s="13"/>
      <c r="KZ849" s="13"/>
      <c r="LA849" s="13"/>
      <c r="LB849" s="13"/>
      <c r="LC849" s="13"/>
      <c r="LD849" s="13"/>
      <c r="LE849" s="13"/>
      <c r="LF849" s="13"/>
      <c r="LG849" s="13"/>
      <c r="LH849" s="13"/>
      <c r="LI849" s="13"/>
      <c r="LJ849" s="13"/>
      <c r="LK849" s="13"/>
      <c r="LL849" s="13"/>
      <c r="LM849" s="13"/>
      <c r="LN849" s="13"/>
      <c r="LO849" s="13"/>
      <c r="LP849" s="13"/>
      <c r="LQ849" s="13"/>
      <c r="LR849" s="13"/>
      <c r="LS849" s="13"/>
      <c r="LT849" s="13"/>
      <c r="LU849" s="13"/>
      <c r="LV849" s="13"/>
      <c r="LW849" s="13"/>
      <c r="LX849" s="13"/>
      <c r="LY849" s="13"/>
      <c r="LZ849" s="13"/>
      <c r="MA849" s="13"/>
      <c r="MB849" s="13"/>
      <c r="MC849" s="13"/>
      <c r="MD849" s="13"/>
      <c r="ME849" s="13"/>
      <c r="MF849" s="13"/>
      <c r="MG849" s="13"/>
      <c r="MH849" s="13"/>
      <c r="MI849" s="13"/>
      <c r="MJ849" s="13"/>
      <c r="MK849" s="13"/>
      <c r="ML849" s="13"/>
      <c r="MM849" s="13"/>
      <c r="MN849" s="13"/>
      <c r="MO849" s="13"/>
      <c r="MP849" s="13"/>
      <c r="MQ849" s="13"/>
      <c r="MR849" s="13"/>
      <c r="MS849" s="13"/>
      <c r="MT849" s="13"/>
      <c r="MU849" s="13"/>
      <c r="MV849" s="13"/>
      <c r="MW849" s="13"/>
      <c r="MX849" s="13"/>
      <c r="MY849" s="13"/>
      <c r="MZ849" s="13"/>
      <c r="NA849" s="13"/>
      <c r="NB849" s="13"/>
      <c r="NC849" s="13"/>
      <c r="ND849" s="13"/>
      <c r="NE849" s="13"/>
      <c r="NF849" s="13"/>
      <c r="NG849" s="13"/>
      <c r="NH849" s="13"/>
      <c r="NI849" s="13"/>
      <c r="NJ849" s="13"/>
      <c r="NK849" s="13"/>
      <c r="NL849" s="13"/>
      <c r="NM849" s="13"/>
      <c r="NN849" s="13"/>
      <c r="NO849" s="13"/>
      <c r="NP849" s="13"/>
      <c r="NQ849" s="13"/>
      <c r="NR849" s="13"/>
      <c r="NS849" s="13"/>
      <c r="NT849" s="13"/>
      <c r="NU849" s="13"/>
      <c r="NV849" s="13"/>
      <c r="NW849" s="13"/>
      <c r="NX849" s="13"/>
      <c r="NY849" s="13"/>
      <c r="NZ849" s="13"/>
      <c r="OA849" s="13"/>
      <c r="OB849" s="13"/>
      <c r="OC849" s="13"/>
      <c r="OD849" s="13"/>
      <c r="OE849" s="13"/>
      <c r="OF849" s="13"/>
      <c r="OG849" s="13"/>
      <c r="OH849" s="13"/>
      <c r="OI849" s="13"/>
      <c r="OJ849" s="13"/>
      <c r="OK849" s="13"/>
      <c r="OL849" s="13"/>
      <c r="OM849" s="13"/>
      <c r="ON849" s="13"/>
      <c r="OO849" s="13"/>
    </row>
    <row r="850" spans="1:405" s="15" customFormat="1" x14ac:dyDescent="0.25">
      <c r="A850" s="90">
        <v>845</v>
      </c>
      <c r="B850" s="28" t="s">
        <v>490</v>
      </c>
      <c r="C850" s="104" t="s">
        <v>942</v>
      </c>
      <c r="D850" s="28" t="s">
        <v>506</v>
      </c>
      <c r="E850" s="28" t="s">
        <v>866</v>
      </c>
      <c r="F850" s="29" t="s">
        <v>951</v>
      </c>
      <c r="G850" s="49">
        <v>85000</v>
      </c>
      <c r="H850" s="49">
        <v>8576.99</v>
      </c>
      <c r="I850" s="32">
        <v>25</v>
      </c>
      <c r="J850" s="94">
        <v>2439.5</v>
      </c>
      <c r="K850" s="59">
        <f t="shared" si="133"/>
        <v>6034.9999999999991</v>
      </c>
      <c r="L850" s="59">
        <f t="shared" si="137"/>
        <v>935.00000000000011</v>
      </c>
      <c r="M850" s="94">
        <v>2584</v>
      </c>
      <c r="N850" s="51">
        <f t="shared" si="136"/>
        <v>6026.5</v>
      </c>
      <c r="O850" s="51"/>
      <c r="P850" s="51">
        <f t="shared" si="138"/>
        <v>5023.5</v>
      </c>
      <c r="Q850" s="32">
        <f t="shared" si="127"/>
        <v>13625.49</v>
      </c>
      <c r="R850" s="51">
        <f t="shared" si="128"/>
        <v>12996.5</v>
      </c>
      <c r="S850" s="51">
        <f t="shared" si="135"/>
        <v>71374.509999999995</v>
      </c>
      <c r="T850" s="55" t="s">
        <v>45</v>
      </c>
    </row>
    <row r="851" spans="1:405" s="15" customFormat="1" x14ac:dyDescent="0.25">
      <c r="A851" s="90">
        <v>846</v>
      </c>
      <c r="B851" s="28" t="s">
        <v>489</v>
      </c>
      <c r="C851" s="104" t="s">
        <v>942</v>
      </c>
      <c r="D851" s="28" t="s">
        <v>506</v>
      </c>
      <c r="E851" s="28" t="s">
        <v>153</v>
      </c>
      <c r="F851" s="29" t="s">
        <v>951</v>
      </c>
      <c r="G851" s="49">
        <v>70000</v>
      </c>
      <c r="H851" s="49">
        <v>5368.48</v>
      </c>
      <c r="I851" s="32">
        <v>25</v>
      </c>
      <c r="J851" s="94">
        <v>2009</v>
      </c>
      <c r="K851" s="59">
        <f t="shared" si="133"/>
        <v>4970</v>
      </c>
      <c r="L851" s="59">
        <f t="shared" si="137"/>
        <v>770.00000000000011</v>
      </c>
      <c r="M851" s="94">
        <v>2128</v>
      </c>
      <c r="N851" s="51">
        <f t="shared" si="136"/>
        <v>4963</v>
      </c>
      <c r="O851" s="51"/>
      <c r="P851" s="51">
        <f t="shared" si="138"/>
        <v>4137</v>
      </c>
      <c r="Q851" s="32">
        <f t="shared" si="127"/>
        <v>9530.48</v>
      </c>
      <c r="R851" s="51">
        <f t="shared" si="128"/>
        <v>10703</v>
      </c>
      <c r="S851" s="51">
        <f t="shared" si="135"/>
        <v>60469.520000000004</v>
      </c>
      <c r="T851" s="55" t="s">
        <v>45</v>
      </c>
    </row>
    <row r="852" spans="1:405" s="15" customFormat="1" x14ac:dyDescent="0.25">
      <c r="A852" s="90">
        <v>847</v>
      </c>
      <c r="B852" s="28" t="s">
        <v>510</v>
      </c>
      <c r="C852" s="104" t="s">
        <v>943</v>
      </c>
      <c r="D852" s="28" t="s">
        <v>506</v>
      </c>
      <c r="E852" s="28" t="s">
        <v>153</v>
      </c>
      <c r="F852" s="29" t="s">
        <v>950</v>
      </c>
      <c r="G852" s="30">
        <v>70000</v>
      </c>
      <c r="H852" s="30">
        <v>5368.48</v>
      </c>
      <c r="I852" s="32">
        <v>25</v>
      </c>
      <c r="J852" s="53">
        <v>2009</v>
      </c>
      <c r="K852" s="54">
        <f t="shared" si="133"/>
        <v>4970</v>
      </c>
      <c r="L852" s="54">
        <f t="shared" si="137"/>
        <v>770.00000000000011</v>
      </c>
      <c r="M852" s="53">
        <v>2128</v>
      </c>
      <c r="N852" s="32">
        <f t="shared" si="136"/>
        <v>4963</v>
      </c>
      <c r="O852" s="32"/>
      <c r="P852" s="32">
        <f t="shared" si="138"/>
        <v>4137</v>
      </c>
      <c r="Q852" s="32">
        <f t="shared" si="127"/>
        <v>9530.48</v>
      </c>
      <c r="R852" s="32">
        <f t="shared" si="128"/>
        <v>10703</v>
      </c>
      <c r="S852" s="32">
        <f t="shared" si="135"/>
        <v>60469.520000000004</v>
      </c>
      <c r="T852" s="55" t="s">
        <v>45</v>
      </c>
    </row>
    <row r="853" spans="1:405" s="15" customFormat="1" x14ac:dyDescent="0.25">
      <c r="A853" s="90">
        <v>848</v>
      </c>
      <c r="B853" s="28" t="s">
        <v>509</v>
      </c>
      <c r="C853" s="104" t="s">
        <v>943</v>
      </c>
      <c r="D853" s="28" t="s">
        <v>506</v>
      </c>
      <c r="E853" s="28" t="s">
        <v>867</v>
      </c>
      <c r="F853" s="29" t="s">
        <v>951</v>
      </c>
      <c r="G853" s="30">
        <v>55000</v>
      </c>
      <c r="H853" s="30">
        <v>2559.6799999999998</v>
      </c>
      <c r="I853" s="32">
        <v>25</v>
      </c>
      <c r="J853" s="53">
        <v>1578.5</v>
      </c>
      <c r="K853" s="54">
        <f t="shared" si="133"/>
        <v>3904.9999999999995</v>
      </c>
      <c r="L853" s="54">
        <f t="shared" si="137"/>
        <v>605.00000000000011</v>
      </c>
      <c r="M853" s="53">
        <v>1672</v>
      </c>
      <c r="N853" s="32">
        <f t="shared" si="136"/>
        <v>3899.5000000000005</v>
      </c>
      <c r="O853" s="32"/>
      <c r="P853" s="32">
        <f t="shared" si="138"/>
        <v>3250.5</v>
      </c>
      <c r="Q853" s="32">
        <f t="shared" ref="Q853:Q878" si="139">+H853+I853+J853+M853+O853</f>
        <v>5835.18</v>
      </c>
      <c r="R853" s="32">
        <f t="shared" ref="R853:R878" si="140">+K853+L853+N853</f>
        <v>8409.5</v>
      </c>
      <c r="S853" s="32">
        <f t="shared" si="135"/>
        <v>49164.82</v>
      </c>
      <c r="T853" s="55" t="s">
        <v>45</v>
      </c>
    </row>
    <row r="854" spans="1:405" s="15" customFormat="1" x14ac:dyDescent="0.25">
      <c r="A854" s="90">
        <v>849</v>
      </c>
      <c r="B854" s="28" t="s">
        <v>512</v>
      </c>
      <c r="C854" s="104" t="s">
        <v>942</v>
      </c>
      <c r="D854" s="28" t="s">
        <v>506</v>
      </c>
      <c r="E854" s="28" t="s">
        <v>143</v>
      </c>
      <c r="F854" s="29" t="s">
        <v>950</v>
      </c>
      <c r="G854" s="30">
        <v>22000</v>
      </c>
      <c r="H854" s="31">
        <v>0</v>
      </c>
      <c r="I854" s="32">
        <v>25</v>
      </c>
      <c r="J854" s="53">
        <v>631.4</v>
      </c>
      <c r="K854" s="54">
        <f>+G854*7.1%</f>
        <v>1561.9999999999998</v>
      </c>
      <c r="L854" s="54">
        <f t="shared" si="137"/>
        <v>242.00000000000003</v>
      </c>
      <c r="M854" s="53">
        <v>668.8</v>
      </c>
      <c r="N854" s="32">
        <f t="shared" si="136"/>
        <v>1559.8000000000002</v>
      </c>
      <c r="O854" s="32"/>
      <c r="P854" s="32">
        <f t="shared" si="138"/>
        <v>1300.1999999999998</v>
      </c>
      <c r="Q854" s="32">
        <f t="shared" si="139"/>
        <v>1325.1999999999998</v>
      </c>
      <c r="R854" s="32">
        <f t="shared" si="140"/>
        <v>3363.8</v>
      </c>
      <c r="S854" s="32">
        <f t="shared" si="135"/>
        <v>20674.8</v>
      </c>
      <c r="T854" s="55" t="s">
        <v>45</v>
      </c>
    </row>
    <row r="855" spans="1:405" s="15" customFormat="1" x14ac:dyDescent="0.25">
      <c r="A855" s="90">
        <v>850</v>
      </c>
      <c r="B855" s="28" t="s">
        <v>960</v>
      </c>
      <c r="C855" s="104" t="s">
        <v>942</v>
      </c>
      <c r="D855" s="28" t="s">
        <v>506</v>
      </c>
      <c r="E855" s="28" t="s">
        <v>956</v>
      </c>
      <c r="F855" s="29" t="s">
        <v>946</v>
      </c>
      <c r="G855" s="30">
        <v>25000</v>
      </c>
      <c r="H855" s="31">
        <v>0</v>
      </c>
      <c r="I855" s="32">
        <v>25</v>
      </c>
      <c r="J855" s="53">
        <v>717.5</v>
      </c>
      <c r="K855" s="54">
        <f t="shared" si="133"/>
        <v>1774.9999999999998</v>
      </c>
      <c r="L855" s="54">
        <f t="shared" si="137"/>
        <v>275</v>
      </c>
      <c r="M855" s="53">
        <v>760</v>
      </c>
      <c r="N855" s="32">
        <f t="shared" si="136"/>
        <v>1772.5000000000002</v>
      </c>
      <c r="O855" s="32"/>
      <c r="P855" s="32">
        <f t="shared" si="138"/>
        <v>1477.5</v>
      </c>
      <c r="Q855" s="32">
        <f t="shared" si="139"/>
        <v>1502.5</v>
      </c>
      <c r="R855" s="32">
        <f t="shared" si="140"/>
        <v>3822.5</v>
      </c>
      <c r="S855" s="32">
        <f t="shared" si="135"/>
        <v>23497.5</v>
      </c>
      <c r="T855" s="55" t="s">
        <v>45</v>
      </c>
    </row>
    <row r="856" spans="1:405" s="15" customFormat="1" x14ac:dyDescent="0.25">
      <c r="A856" s="90">
        <v>851</v>
      </c>
      <c r="B856" s="28" t="s">
        <v>513</v>
      </c>
      <c r="C856" s="104" t="s">
        <v>943</v>
      </c>
      <c r="D856" s="28" t="s">
        <v>506</v>
      </c>
      <c r="E856" s="28" t="s">
        <v>198</v>
      </c>
      <c r="F856" s="29" t="s">
        <v>946</v>
      </c>
      <c r="G856" s="30">
        <v>12650</v>
      </c>
      <c r="H856" s="31">
        <v>0</v>
      </c>
      <c r="I856" s="32">
        <v>25</v>
      </c>
      <c r="J856" s="53">
        <v>363.06</v>
      </c>
      <c r="K856" s="54">
        <f t="shared" ref="K856:K878" si="141">+G856*7.1%</f>
        <v>898.14999999999986</v>
      </c>
      <c r="L856" s="54">
        <f t="shared" si="137"/>
        <v>139.15</v>
      </c>
      <c r="M856" s="53">
        <v>384.56</v>
      </c>
      <c r="N856" s="32">
        <f t="shared" si="136"/>
        <v>896.8850000000001</v>
      </c>
      <c r="O856" s="32"/>
      <c r="P856" s="32">
        <f t="shared" si="138"/>
        <v>747.62</v>
      </c>
      <c r="Q856" s="32">
        <f t="shared" si="139"/>
        <v>772.62</v>
      </c>
      <c r="R856" s="32">
        <f t="shared" si="140"/>
        <v>1934.1849999999999</v>
      </c>
      <c r="S856" s="32">
        <f t="shared" si="135"/>
        <v>11877.38</v>
      </c>
      <c r="T856" s="55" t="s">
        <v>45</v>
      </c>
    </row>
    <row r="857" spans="1:405" s="15" customFormat="1" x14ac:dyDescent="0.25">
      <c r="A857" s="90">
        <v>852</v>
      </c>
      <c r="B857" s="28" t="s">
        <v>860</v>
      </c>
      <c r="C857" s="104" t="s">
        <v>943</v>
      </c>
      <c r="D857" s="28" t="s">
        <v>853</v>
      </c>
      <c r="E857" s="28" t="s">
        <v>142</v>
      </c>
      <c r="F857" s="29" t="s">
        <v>951</v>
      </c>
      <c r="G857" s="30">
        <v>155000</v>
      </c>
      <c r="H857" s="30">
        <v>24249.05</v>
      </c>
      <c r="I857" s="32">
        <v>25</v>
      </c>
      <c r="J857" s="53">
        <v>4448.5</v>
      </c>
      <c r="K857" s="54">
        <f t="shared" si="141"/>
        <v>11004.999999999998</v>
      </c>
      <c r="L857" s="54">
        <f t="shared" si="137"/>
        <v>1705.0000000000002</v>
      </c>
      <c r="M857" s="53">
        <v>4712</v>
      </c>
      <c r="N857" s="32">
        <f t="shared" si="136"/>
        <v>10989.5</v>
      </c>
      <c r="O857" s="32"/>
      <c r="P857" s="32">
        <f t="shared" si="138"/>
        <v>9160.5</v>
      </c>
      <c r="Q857" s="32">
        <f t="shared" si="139"/>
        <v>33434.550000000003</v>
      </c>
      <c r="R857" s="32">
        <f t="shared" si="140"/>
        <v>23699.5</v>
      </c>
      <c r="S857" s="32">
        <f t="shared" si="135"/>
        <v>121565.45</v>
      </c>
      <c r="T857" s="55" t="s">
        <v>45</v>
      </c>
    </row>
    <row r="858" spans="1:405" s="15" customFormat="1" x14ac:dyDescent="0.25">
      <c r="A858" s="90">
        <v>853</v>
      </c>
      <c r="B858" s="28" t="s">
        <v>854</v>
      </c>
      <c r="C858" s="104" t="s">
        <v>942</v>
      </c>
      <c r="D858" s="28" t="s">
        <v>853</v>
      </c>
      <c r="E858" s="28" t="s">
        <v>98</v>
      </c>
      <c r="F858" s="29" t="s">
        <v>951</v>
      </c>
      <c r="G858" s="30">
        <v>55000</v>
      </c>
      <c r="H858" s="30">
        <v>2083.46</v>
      </c>
      <c r="I858" s="32">
        <v>25</v>
      </c>
      <c r="J858" s="53">
        <v>1578.5</v>
      </c>
      <c r="K858" s="54">
        <f t="shared" si="141"/>
        <v>3904.9999999999995</v>
      </c>
      <c r="L858" s="54">
        <f t="shared" si="137"/>
        <v>605.00000000000011</v>
      </c>
      <c r="M858" s="53">
        <v>1672</v>
      </c>
      <c r="N858" s="32">
        <f t="shared" si="136"/>
        <v>3899.5000000000005</v>
      </c>
      <c r="O858" s="32"/>
      <c r="P858" s="32">
        <f t="shared" si="138"/>
        <v>3250.5</v>
      </c>
      <c r="Q858" s="32">
        <f t="shared" si="139"/>
        <v>5358.96</v>
      </c>
      <c r="R858" s="32">
        <f t="shared" si="140"/>
        <v>8409.5</v>
      </c>
      <c r="S858" s="32">
        <f t="shared" si="135"/>
        <v>49641.04</v>
      </c>
      <c r="T858" s="55" t="s">
        <v>45</v>
      </c>
    </row>
    <row r="859" spans="1:405" s="15" customFormat="1" x14ac:dyDescent="0.25">
      <c r="A859" s="90">
        <v>854</v>
      </c>
      <c r="B859" s="28" t="s">
        <v>855</v>
      </c>
      <c r="C859" s="104" t="s">
        <v>943</v>
      </c>
      <c r="D859" s="28" t="s">
        <v>853</v>
      </c>
      <c r="E859" s="28" t="s">
        <v>98</v>
      </c>
      <c r="F859" s="29" t="s">
        <v>951</v>
      </c>
      <c r="G859" s="30">
        <v>55000</v>
      </c>
      <c r="H859" s="30">
        <v>2559.6799999999998</v>
      </c>
      <c r="I859" s="32">
        <v>25</v>
      </c>
      <c r="J859" s="53">
        <v>1578.5</v>
      </c>
      <c r="K859" s="54">
        <f t="shared" si="141"/>
        <v>3904.9999999999995</v>
      </c>
      <c r="L859" s="54">
        <f t="shared" si="137"/>
        <v>605.00000000000011</v>
      </c>
      <c r="M859" s="53">
        <v>1672</v>
      </c>
      <c r="N859" s="32">
        <f t="shared" si="136"/>
        <v>3899.5000000000005</v>
      </c>
      <c r="O859" s="32"/>
      <c r="P859" s="32">
        <f t="shared" si="138"/>
        <v>3250.5</v>
      </c>
      <c r="Q859" s="32">
        <f t="shared" si="139"/>
        <v>5835.18</v>
      </c>
      <c r="R859" s="32">
        <f t="shared" si="140"/>
        <v>8409.5</v>
      </c>
      <c r="S859" s="32">
        <f t="shared" si="135"/>
        <v>49164.82</v>
      </c>
      <c r="T859" s="55" t="s">
        <v>45</v>
      </c>
    </row>
    <row r="860" spans="1:405" s="15" customFormat="1" x14ac:dyDescent="0.25">
      <c r="A860" s="90">
        <v>855</v>
      </c>
      <c r="B860" s="28" t="s">
        <v>859</v>
      </c>
      <c r="C860" s="104" t="s">
        <v>943</v>
      </c>
      <c r="D860" s="28" t="s">
        <v>853</v>
      </c>
      <c r="E860" s="28" t="s">
        <v>98</v>
      </c>
      <c r="F860" s="29" t="s">
        <v>951</v>
      </c>
      <c r="G860" s="30">
        <v>55000</v>
      </c>
      <c r="H860" s="30">
        <v>2559.6799999999998</v>
      </c>
      <c r="I860" s="32">
        <v>25</v>
      </c>
      <c r="J860" s="53">
        <v>1578.5</v>
      </c>
      <c r="K860" s="54">
        <f t="shared" si="141"/>
        <v>3904.9999999999995</v>
      </c>
      <c r="L860" s="54">
        <f t="shared" si="137"/>
        <v>605.00000000000011</v>
      </c>
      <c r="M860" s="53">
        <v>1672</v>
      </c>
      <c r="N860" s="32">
        <f t="shared" si="136"/>
        <v>3899.5000000000005</v>
      </c>
      <c r="O860" s="32"/>
      <c r="P860" s="32">
        <f t="shared" si="138"/>
        <v>3250.5</v>
      </c>
      <c r="Q860" s="32">
        <f t="shared" si="139"/>
        <v>5835.18</v>
      </c>
      <c r="R860" s="32">
        <f t="shared" si="140"/>
        <v>8409.5</v>
      </c>
      <c r="S860" s="32">
        <f t="shared" si="135"/>
        <v>49164.82</v>
      </c>
      <c r="T860" s="55" t="s">
        <v>45</v>
      </c>
    </row>
    <row r="861" spans="1:405" s="15" customFormat="1" x14ac:dyDescent="0.25">
      <c r="A861" s="90">
        <v>856</v>
      </c>
      <c r="B861" s="28" t="s">
        <v>858</v>
      </c>
      <c r="C861" s="104" t="s">
        <v>943</v>
      </c>
      <c r="D861" s="28" t="s">
        <v>853</v>
      </c>
      <c r="E861" s="28" t="s">
        <v>196</v>
      </c>
      <c r="F861" s="29" t="s">
        <v>950</v>
      </c>
      <c r="G861" s="30">
        <v>55000</v>
      </c>
      <c r="H861" s="53">
        <v>2559.6799999999998</v>
      </c>
      <c r="I861" s="32">
        <v>25</v>
      </c>
      <c r="J861" s="53">
        <v>1578.5</v>
      </c>
      <c r="K861" s="54">
        <f t="shared" si="141"/>
        <v>3904.9999999999995</v>
      </c>
      <c r="L861" s="54">
        <f t="shared" si="137"/>
        <v>605.00000000000011</v>
      </c>
      <c r="M861" s="53">
        <v>1672</v>
      </c>
      <c r="N861" s="32">
        <f t="shared" si="136"/>
        <v>3899.5000000000005</v>
      </c>
      <c r="O861" s="32"/>
      <c r="P861" s="32">
        <f t="shared" si="138"/>
        <v>3250.5</v>
      </c>
      <c r="Q861" s="32">
        <f t="shared" si="139"/>
        <v>5835.18</v>
      </c>
      <c r="R861" s="32">
        <f t="shared" si="140"/>
        <v>8409.5</v>
      </c>
      <c r="S861" s="32">
        <f t="shared" si="135"/>
        <v>49164.82</v>
      </c>
      <c r="T861" s="55" t="s">
        <v>45</v>
      </c>
    </row>
    <row r="862" spans="1:405" s="15" customFormat="1" x14ac:dyDescent="0.25">
      <c r="A862" s="90">
        <v>857</v>
      </c>
      <c r="B862" s="28" t="s">
        <v>861</v>
      </c>
      <c r="C862" s="104" t="s">
        <v>942</v>
      </c>
      <c r="D862" s="28" t="s">
        <v>853</v>
      </c>
      <c r="E862" s="28" t="s">
        <v>120</v>
      </c>
      <c r="F862" s="29" t="s">
        <v>950</v>
      </c>
      <c r="G862" s="30">
        <v>50000</v>
      </c>
      <c r="H862" s="30">
        <v>1854</v>
      </c>
      <c r="I862" s="32">
        <v>25</v>
      </c>
      <c r="J862" s="53">
        <v>1435</v>
      </c>
      <c r="K862" s="54">
        <f t="shared" si="141"/>
        <v>3549.9999999999995</v>
      </c>
      <c r="L862" s="54">
        <f t="shared" si="137"/>
        <v>550</v>
      </c>
      <c r="M862" s="53">
        <v>1520</v>
      </c>
      <c r="N862" s="32">
        <f t="shared" si="136"/>
        <v>3545.0000000000005</v>
      </c>
      <c r="O862" s="32"/>
      <c r="P862" s="32">
        <f t="shared" si="138"/>
        <v>2955</v>
      </c>
      <c r="Q862" s="32">
        <f t="shared" si="139"/>
        <v>4834</v>
      </c>
      <c r="R862" s="32">
        <f t="shared" si="140"/>
        <v>7645</v>
      </c>
      <c r="S862" s="32">
        <f t="shared" si="135"/>
        <v>45166</v>
      </c>
      <c r="T862" s="55" t="s">
        <v>45</v>
      </c>
    </row>
    <row r="863" spans="1:405" s="15" customFormat="1" x14ac:dyDescent="0.25">
      <c r="A863" s="90">
        <v>858</v>
      </c>
      <c r="B863" s="28" t="s">
        <v>856</v>
      </c>
      <c r="C863" s="104" t="s">
        <v>942</v>
      </c>
      <c r="D863" s="28" t="s">
        <v>853</v>
      </c>
      <c r="E863" s="28" t="s">
        <v>109</v>
      </c>
      <c r="F863" s="29" t="s">
        <v>951</v>
      </c>
      <c r="G863" s="30">
        <v>35000</v>
      </c>
      <c r="H863" s="31">
        <v>0</v>
      </c>
      <c r="I863" s="32">
        <v>25</v>
      </c>
      <c r="J863" s="53">
        <v>1004.5</v>
      </c>
      <c r="K863" s="54">
        <f t="shared" si="141"/>
        <v>2485</v>
      </c>
      <c r="L863" s="54">
        <f t="shared" si="137"/>
        <v>385.00000000000006</v>
      </c>
      <c r="M863" s="53">
        <v>1064</v>
      </c>
      <c r="N863" s="32">
        <f t="shared" si="136"/>
        <v>2481.5</v>
      </c>
      <c r="O863" s="32"/>
      <c r="P863" s="32">
        <f t="shared" si="138"/>
        <v>2068.5</v>
      </c>
      <c r="Q863" s="32">
        <f t="shared" si="139"/>
        <v>2093.5</v>
      </c>
      <c r="R863" s="32">
        <f t="shared" si="140"/>
        <v>5351.5</v>
      </c>
      <c r="S863" s="32">
        <f t="shared" si="135"/>
        <v>32906.5</v>
      </c>
      <c r="T863" s="55" t="s">
        <v>45</v>
      </c>
    </row>
    <row r="864" spans="1:405" s="15" customFormat="1" x14ac:dyDescent="0.25">
      <c r="A864" s="90">
        <v>859</v>
      </c>
      <c r="B864" s="28" t="s">
        <v>857</v>
      </c>
      <c r="C864" s="104" t="s">
        <v>942</v>
      </c>
      <c r="D864" s="28" t="s">
        <v>853</v>
      </c>
      <c r="E864" s="28" t="s">
        <v>101</v>
      </c>
      <c r="F864" s="29" t="s">
        <v>951</v>
      </c>
      <c r="G864" s="30">
        <v>35000</v>
      </c>
      <c r="H864" s="31">
        <v>0</v>
      </c>
      <c r="I864" s="32">
        <v>25</v>
      </c>
      <c r="J864" s="53">
        <v>1004.5</v>
      </c>
      <c r="K864" s="54">
        <f t="shared" si="141"/>
        <v>2485</v>
      </c>
      <c r="L864" s="54">
        <f t="shared" si="137"/>
        <v>385.00000000000006</v>
      </c>
      <c r="M864" s="53">
        <v>1064</v>
      </c>
      <c r="N864" s="32">
        <f t="shared" si="136"/>
        <v>2481.5</v>
      </c>
      <c r="O864" s="32"/>
      <c r="P864" s="32">
        <f t="shared" si="138"/>
        <v>2068.5</v>
      </c>
      <c r="Q864" s="32">
        <f t="shared" si="139"/>
        <v>2093.5</v>
      </c>
      <c r="R864" s="32">
        <f t="shared" si="140"/>
        <v>5351.5</v>
      </c>
      <c r="S864" s="32">
        <f t="shared" si="135"/>
        <v>32906.5</v>
      </c>
      <c r="T864" s="55" t="s">
        <v>45</v>
      </c>
    </row>
    <row r="865" spans="1:20" s="15" customFormat="1" x14ac:dyDescent="0.25">
      <c r="A865" s="90">
        <v>860</v>
      </c>
      <c r="B865" s="28" t="s">
        <v>977</v>
      </c>
      <c r="C865" s="104" t="s">
        <v>942</v>
      </c>
      <c r="D865" s="28" t="s">
        <v>839</v>
      </c>
      <c r="E865" s="28" t="s">
        <v>37</v>
      </c>
      <c r="F865" s="29" t="s">
        <v>950</v>
      </c>
      <c r="G865" s="30">
        <v>25000</v>
      </c>
      <c r="H865" s="31">
        <v>0</v>
      </c>
      <c r="I865" s="32">
        <v>25</v>
      </c>
      <c r="J865" s="53">
        <v>717.5</v>
      </c>
      <c r="K865" s="54">
        <f t="shared" si="141"/>
        <v>1774.9999999999998</v>
      </c>
      <c r="L865" s="54">
        <f t="shared" si="137"/>
        <v>275</v>
      </c>
      <c r="M865" s="53">
        <v>760</v>
      </c>
      <c r="N865" s="32">
        <f t="shared" si="136"/>
        <v>1772.5000000000002</v>
      </c>
      <c r="O865" s="32"/>
      <c r="P865" s="32">
        <f t="shared" si="138"/>
        <v>1477.5</v>
      </c>
      <c r="Q865" s="32">
        <f t="shared" si="139"/>
        <v>1502.5</v>
      </c>
      <c r="R865" s="32">
        <f t="shared" si="140"/>
        <v>3822.5</v>
      </c>
      <c r="S865" s="32">
        <f t="shared" si="135"/>
        <v>23497.5</v>
      </c>
      <c r="T865" s="55" t="s">
        <v>45</v>
      </c>
    </row>
    <row r="866" spans="1:20" s="15" customFormat="1" x14ac:dyDescent="0.25">
      <c r="A866" s="90">
        <v>861</v>
      </c>
      <c r="B866" s="28" t="s">
        <v>1066</v>
      </c>
      <c r="C866" s="104" t="s">
        <v>942</v>
      </c>
      <c r="D866" s="28" t="s">
        <v>839</v>
      </c>
      <c r="E866" s="28" t="s">
        <v>37</v>
      </c>
      <c r="F866" s="29" t="s">
        <v>950</v>
      </c>
      <c r="G866" s="30">
        <v>25000</v>
      </c>
      <c r="H866" s="31">
        <v>0</v>
      </c>
      <c r="I866" s="32">
        <v>25</v>
      </c>
      <c r="J866" s="53">
        <v>717.5</v>
      </c>
      <c r="K866" s="54">
        <f t="shared" si="141"/>
        <v>1774.9999999999998</v>
      </c>
      <c r="L866" s="54">
        <f t="shared" si="137"/>
        <v>275</v>
      </c>
      <c r="M866" s="53">
        <v>760</v>
      </c>
      <c r="N866" s="32">
        <f t="shared" si="136"/>
        <v>1772.5000000000002</v>
      </c>
      <c r="O866" s="32"/>
      <c r="P866" s="32">
        <f t="shared" si="138"/>
        <v>1477.5</v>
      </c>
      <c r="Q866" s="32">
        <f t="shared" si="139"/>
        <v>1502.5</v>
      </c>
      <c r="R866" s="32">
        <f t="shared" si="140"/>
        <v>3822.5</v>
      </c>
      <c r="S866" s="32">
        <f t="shared" si="135"/>
        <v>23497.5</v>
      </c>
      <c r="T866" s="55" t="s">
        <v>45</v>
      </c>
    </row>
    <row r="867" spans="1:20" s="15" customFormat="1" x14ac:dyDescent="0.25">
      <c r="A867" s="90">
        <v>862</v>
      </c>
      <c r="B867" s="28" t="s">
        <v>1050</v>
      </c>
      <c r="C867" s="104" t="s">
        <v>943</v>
      </c>
      <c r="D867" s="28" t="s">
        <v>839</v>
      </c>
      <c r="E867" s="28" t="s">
        <v>112</v>
      </c>
      <c r="F867" s="29" t="s">
        <v>950</v>
      </c>
      <c r="G867" s="30">
        <v>20900</v>
      </c>
      <c r="H867" s="31">
        <v>0</v>
      </c>
      <c r="I867" s="32">
        <v>25</v>
      </c>
      <c r="J867" s="53">
        <v>599.83000000000004</v>
      </c>
      <c r="K867" s="54">
        <f t="shared" si="141"/>
        <v>1483.8999999999999</v>
      </c>
      <c r="L867" s="54">
        <f t="shared" si="137"/>
        <v>229.90000000000003</v>
      </c>
      <c r="M867" s="53">
        <v>635.36</v>
      </c>
      <c r="N867" s="32">
        <f t="shared" si="136"/>
        <v>1481.8100000000002</v>
      </c>
      <c r="O867" s="32"/>
      <c r="P867" s="32">
        <f t="shared" si="138"/>
        <v>1235.19</v>
      </c>
      <c r="Q867" s="32">
        <f t="shared" si="139"/>
        <v>1260.19</v>
      </c>
      <c r="R867" s="32">
        <f t="shared" si="140"/>
        <v>3195.61</v>
      </c>
      <c r="S867" s="32">
        <f t="shared" si="135"/>
        <v>19639.810000000001</v>
      </c>
      <c r="T867" s="55" t="s">
        <v>45</v>
      </c>
    </row>
    <row r="868" spans="1:20" s="15" customFormat="1" x14ac:dyDescent="0.25">
      <c r="A868" s="90">
        <v>863</v>
      </c>
      <c r="B868" s="28" t="s">
        <v>1033</v>
      </c>
      <c r="C868" s="104" t="s">
        <v>943</v>
      </c>
      <c r="D868" s="28" t="s">
        <v>839</v>
      </c>
      <c r="E868" s="28" t="s">
        <v>106</v>
      </c>
      <c r="F868" s="52" t="s">
        <v>950</v>
      </c>
      <c r="G868" s="30">
        <v>80000</v>
      </c>
      <c r="H868" s="30">
        <v>7400.87</v>
      </c>
      <c r="I868" s="32">
        <v>25</v>
      </c>
      <c r="J868" s="53">
        <v>2296</v>
      </c>
      <c r="K868" s="54">
        <f>+G868*7.1%</f>
        <v>5679.9999999999991</v>
      </c>
      <c r="L868" s="54">
        <f>+G868*1.1%</f>
        <v>880.00000000000011</v>
      </c>
      <c r="M868" s="53">
        <v>2432</v>
      </c>
      <c r="N868" s="32">
        <f t="shared" si="136"/>
        <v>5672</v>
      </c>
      <c r="O868" s="32"/>
      <c r="P868" s="32">
        <f t="shared" si="138"/>
        <v>4728</v>
      </c>
      <c r="Q868" s="32">
        <f t="shared" si="139"/>
        <v>12153.869999999999</v>
      </c>
      <c r="R868" s="32">
        <f t="shared" si="140"/>
        <v>12232</v>
      </c>
      <c r="S868" s="32">
        <f t="shared" si="135"/>
        <v>67846.13</v>
      </c>
      <c r="T868" s="55" t="s">
        <v>45</v>
      </c>
    </row>
    <row r="869" spans="1:20" s="15" customFormat="1" x14ac:dyDescent="0.25">
      <c r="A869" s="90">
        <v>864</v>
      </c>
      <c r="B869" s="28" t="s">
        <v>189</v>
      </c>
      <c r="C869" s="104" t="s">
        <v>942</v>
      </c>
      <c r="D869" s="28" t="s">
        <v>839</v>
      </c>
      <c r="E869" s="28" t="s">
        <v>69</v>
      </c>
      <c r="F869" s="29" t="s">
        <v>946</v>
      </c>
      <c r="G869" s="30">
        <v>16500</v>
      </c>
      <c r="H869" s="31">
        <v>0</v>
      </c>
      <c r="I869" s="32">
        <v>25</v>
      </c>
      <c r="J869" s="53">
        <v>473.55</v>
      </c>
      <c r="K869" s="54">
        <f t="shared" si="141"/>
        <v>1171.5</v>
      </c>
      <c r="L869" s="54">
        <f t="shared" si="137"/>
        <v>181.50000000000003</v>
      </c>
      <c r="M869" s="53">
        <v>501.6</v>
      </c>
      <c r="N869" s="32">
        <f t="shared" si="136"/>
        <v>1169.8500000000001</v>
      </c>
      <c r="O869" s="32"/>
      <c r="P869" s="32">
        <f t="shared" si="138"/>
        <v>975.15000000000009</v>
      </c>
      <c r="Q869" s="32">
        <f t="shared" si="139"/>
        <v>1000.1500000000001</v>
      </c>
      <c r="R869" s="32">
        <f t="shared" si="140"/>
        <v>2522.8500000000004</v>
      </c>
      <c r="S869" s="32">
        <f t="shared" si="135"/>
        <v>15499.85</v>
      </c>
      <c r="T869" s="55" t="s">
        <v>45</v>
      </c>
    </row>
    <row r="870" spans="1:20" s="15" customFormat="1" x14ac:dyDescent="0.25">
      <c r="A870" s="90">
        <v>865</v>
      </c>
      <c r="B870" s="28" t="s">
        <v>840</v>
      </c>
      <c r="C870" s="104" t="s">
        <v>942</v>
      </c>
      <c r="D870" s="28" t="s">
        <v>839</v>
      </c>
      <c r="E870" s="28" t="s">
        <v>37</v>
      </c>
      <c r="F870" s="29" t="s">
        <v>950</v>
      </c>
      <c r="G870" s="30">
        <v>25000</v>
      </c>
      <c r="H870" s="31">
        <v>0</v>
      </c>
      <c r="I870" s="32">
        <v>25</v>
      </c>
      <c r="J870" s="53">
        <v>717.5</v>
      </c>
      <c r="K870" s="54">
        <f t="shared" si="141"/>
        <v>1774.9999999999998</v>
      </c>
      <c r="L870" s="54">
        <f t="shared" si="137"/>
        <v>275</v>
      </c>
      <c r="M870" s="53">
        <v>760</v>
      </c>
      <c r="N870" s="32">
        <f t="shared" si="136"/>
        <v>1772.5000000000002</v>
      </c>
      <c r="O870" s="32"/>
      <c r="P870" s="32">
        <f t="shared" si="138"/>
        <v>1477.5</v>
      </c>
      <c r="Q870" s="32">
        <f t="shared" si="139"/>
        <v>1502.5</v>
      </c>
      <c r="R870" s="32">
        <f t="shared" si="140"/>
        <v>3822.5</v>
      </c>
      <c r="S870" s="32">
        <f t="shared" si="135"/>
        <v>23497.5</v>
      </c>
      <c r="T870" s="55" t="s">
        <v>45</v>
      </c>
    </row>
    <row r="871" spans="1:20" s="15" customFormat="1" x14ac:dyDescent="0.25">
      <c r="A871" s="90">
        <v>866</v>
      </c>
      <c r="B871" s="28" t="s">
        <v>843</v>
      </c>
      <c r="C871" s="104" t="s">
        <v>943</v>
      </c>
      <c r="D871" s="28" t="s">
        <v>842</v>
      </c>
      <c r="E871" s="28" t="s">
        <v>142</v>
      </c>
      <c r="F871" s="29" t="s">
        <v>950</v>
      </c>
      <c r="G871" s="30">
        <v>155000</v>
      </c>
      <c r="H871" s="30">
        <v>25042.74</v>
      </c>
      <c r="I871" s="32">
        <v>25</v>
      </c>
      <c r="J871" s="53">
        <v>4448.5</v>
      </c>
      <c r="K871" s="54">
        <f t="shared" si="141"/>
        <v>11004.999999999998</v>
      </c>
      <c r="L871" s="54">
        <f t="shared" si="137"/>
        <v>1705.0000000000002</v>
      </c>
      <c r="M871" s="53">
        <v>4712</v>
      </c>
      <c r="N871" s="32">
        <f t="shared" si="136"/>
        <v>10989.5</v>
      </c>
      <c r="O871" s="32"/>
      <c r="P871" s="32">
        <f t="shared" ref="P871:P878" si="142">+J871+M871</f>
        <v>9160.5</v>
      </c>
      <c r="Q871" s="32">
        <f t="shared" si="139"/>
        <v>34228.240000000005</v>
      </c>
      <c r="R871" s="32">
        <f t="shared" si="140"/>
        <v>23699.5</v>
      </c>
      <c r="S871" s="32">
        <f t="shared" si="135"/>
        <v>120771.76</v>
      </c>
      <c r="T871" s="55" t="s">
        <v>45</v>
      </c>
    </row>
    <row r="872" spans="1:20" s="15" customFormat="1" x14ac:dyDescent="0.25">
      <c r="A872" s="90">
        <v>867</v>
      </c>
      <c r="B872" s="28" t="s">
        <v>844</v>
      </c>
      <c r="C872" s="104" t="s">
        <v>942</v>
      </c>
      <c r="D872" s="28" t="s">
        <v>842</v>
      </c>
      <c r="E872" s="28" t="s">
        <v>123</v>
      </c>
      <c r="F872" s="29" t="s">
        <v>950</v>
      </c>
      <c r="G872" s="30">
        <v>28350</v>
      </c>
      <c r="H872" s="31">
        <v>0</v>
      </c>
      <c r="I872" s="32">
        <v>25</v>
      </c>
      <c r="J872" s="53">
        <v>813.65</v>
      </c>
      <c r="K872" s="54">
        <f t="shared" si="141"/>
        <v>2012.85</v>
      </c>
      <c r="L872" s="54">
        <f t="shared" si="137"/>
        <v>311.85000000000002</v>
      </c>
      <c r="M872" s="53">
        <v>861.84</v>
      </c>
      <c r="N872" s="32">
        <f t="shared" si="136"/>
        <v>2010.0150000000001</v>
      </c>
      <c r="O872" s="32"/>
      <c r="P872" s="32">
        <f t="shared" si="142"/>
        <v>1675.49</v>
      </c>
      <c r="Q872" s="32">
        <f t="shared" si="139"/>
        <v>1700.49</v>
      </c>
      <c r="R872" s="32">
        <f t="shared" si="140"/>
        <v>4334.7150000000001</v>
      </c>
      <c r="S872" s="32">
        <f t="shared" si="135"/>
        <v>26649.51</v>
      </c>
      <c r="T872" s="55" t="s">
        <v>45</v>
      </c>
    </row>
    <row r="873" spans="1:20" s="15" customFormat="1" x14ac:dyDescent="0.25">
      <c r="A873" s="90">
        <v>868</v>
      </c>
      <c r="B873" s="28" t="s">
        <v>850</v>
      </c>
      <c r="C873" s="104" t="s">
        <v>942</v>
      </c>
      <c r="D873" s="28" t="s">
        <v>845</v>
      </c>
      <c r="E873" s="28" t="s">
        <v>121</v>
      </c>
      <c r="F873" s="29" t="s">
        <v>950</v>
      </c>
      <c r="G873" s="30">
        <v>200000</v>
      </c>
      <c r="H873" s="30">
        <v>35726.519999999997</v>
      </c>
      <c r="I873" s="32">
        <v>25</v>
      </c>
      <c r="J873" s="53">
        <v>5740</v>
      </c>
      <c r="K873" s="54">
        <f t="shared" si="141"/>
        <v>14199.999999999998</v>
      </c>
      <c r="L873" s="54">
        <f t="shared" si="137"/>
        <v>2200</v>
      </c>
      <c r="M873" s="53">
        <v>5685.41</v>
      </c>
      <c r="N873" s="32">
        <f t="shared" si="136"/>
        <v>14180.000000000002</v>
      </c>
      <c r="O873" s="32"/>
      <c r="P873" s="32">
        <f t="shared" si="142"/>
        <v>11425.41</v>
      </c>
      <c r="Q873" s="32">
        <f t="shared" si="139"/>
        <v>47176.929999999993</v>
      </c>
      <c r="R873" s="32">
        <f t="shared" si="140"/>
        <v>30580</v>
      </c>
      <c r="S873" s="32">
        <f t="shared" si="135"/>
        <v>152823.07</v>
      </c>
      <c r="T873" s="55" t="s">
        <v>45</v>
      </c>
    </row>
    <row r="874" spans="1:20" s="15" customFormat="1" x14ac:dyDescent="0.25">
      <c r="A874" s="90">
        <v>869</v>
      </c>
      <c r="B874" s="28" t="s">
        <v>846</v>
      </c>
      <c r="C874" s="104" t="s">
        <v>943</v>
      </c>
      <c r="D874" s="28" t="s">
        <v>845</v>
      </c>
      <c r="E874" s="28" t="s">
        <v>169</v>
      </c>
      <c r="F874" s="29" t="s">
        <v>951</v>
      </c>
      <c r="G874" s="30">
        <v>41000</v>
      </c>
      <c r="H874" s="31">
        <v>583.79</v>
      </c>
      <c r="I874" s="32">
        <v>25</v>
      </c>
      <c r="J874" s="53">
        <v>1176.7</v>
      </c>
      <c r="K874" s="54">
        <f t="shared" si="141"/>
        <v>2910.9999999999995</v>
      </c>
      <c r="L874" s="54">
        <f t="shared" si="137"/>
        <v>451.00000000000006</v>
      </c>
      <c r="M874" s="53">
        <v>1246.4000000000001</v>
      </c>
      <c r="N874" s="32">
        <f t="shared" si="136"/>
        <v>2906.9</v>
      </c>
      <c r="O874" s="32"/>
      <c r="P874" s="32">
        <f t="shared" si="142"/>
        <v>2423.1000000000004</v>
      </c>
      <c r="Q874" s="32">
        <f t="shared" si="139"/>
        <v>3031.8900000000003</v>
      </c>
      <c r="R874" s="32">
        <f t="shared" si="140"/>
        <v>6268.9</v>
      </c>
      <c r="S874" s="32">
        <f t="shared" si="135"/>
        <v>37968.11</v>
      </c>
      <c r="T874" s="55" t="s">
        <v>45</v>
      </c>
    </row>
    <row r="875" spans="1:20" s="15" customFormat="1" x14ac:dyDescent="0.25">
      <c r="A875" s="90">
        <v>870</v>
      </c>
      <c r="B875" s="28" t="s">
        <v>847</v>
      </c>
      <c r="C875" s="104" t="s">
        <v>943</v>
      </c>
      <c r="D875" s="28" t="s">
        <v>845</v>
      </c>
      <c r="E875" s="28" t="s">
        <v>169</v>
      </c>
      <c r="F875" s="29" t="s">
        <v>950</v>
      </c>
      <c r="G875" s="30">
        <v>41000</v>
      </c>
      <c r="H875" s="31">
        <v>583.79</v>
      </c>
      <c r="I875" s="32">
        <v>25</v>
      </c>
      <c r="J875" s="53">
        <v>1176.7</v>
      </c>
      <c r="K875" s="54">
        <f t="shared" si="141"/>
        <v>2910.9999999999995</v>
      </c>
      <c r="L875" s="54">
        <f t="shared" si="137"/>
        <v>451.00000000000006</v>
      </c>
      <c r="M875" s="53">
        <v>1246.4000000000001</v>
      </c>
      <c r="N875" s="32">
        <f t="shared" si="136"/>
        <v>2906.9</v>
      </c>
      <c r="O875" s="32"/>
      <c r="P875" s="32">
        <f t="shared" si="142"/>
        <v>2423.1000000000004</v>
      </c>
      <c r="Q875" s="32">
        <f t="shared" si="139"/>
        <v>3031.8900000000003</v>
      </c>
      <c r="R875" s="32">
        <f t="shared" si="140"/>
        <v>6268.9</v>
      </c>
      <c r="S875" s="32">
        <f t="shared" si="135"/>
        <v>37968.11</v>
      </c>
      <c r="T875" s="55" t="s">
        <v>45</v>
      </c>
    </row>
    <row r="876" spans="1:20" s="15" customFormat="1" x14ac:dyDescent="0.25">
      <c r="A876" s="90">
        <v>871</v>
      </c>
      <c r="B876" s="28" t="s">
        <v>848</v>
      </c>
      <c r="C876" s="104" t="s">
        <v>942</v>
      </c>
      <c r="D876" s="28" t="s">
        <v>845</v>
      </c>
      <c r="E876" s="28" t="s">
        <v>109</v>
      </c>
      <c r="F876" s="29" t="s">
        <v>951</v>
      </c>
      <c r="G876" s="30">
        <v>34000</v>
      </c>
      <c r="H876" s="31">
        <v>0</v>
      </c>
      <c r="I876" s="32">
        <v>25</v>
      </c>
      <c r="J876" s="53">
        <v>975.8</v>
      </c>
      <c r="K876" s="54">
        <f t="shared" si="141"/>
        <v>2414</v>
      </c>
      <c r="L876" s="54">
        <f t="shared" si="137"/>
        <v>374.00000000000006</v>
      </c>
      <c r="M876" s="53">
        <v>1033.5999999999999</v>
      </c>
      <c r="N876" s="32">
        <f t="shared" si="136"/>
        <v>2410.6000000000004</v>
      </c>
      <c r="O876" s="32"/>
      <c r="P876" s="32">
        <f t="shared" si="142"/>
        <v>2009.3999999999999</v>
      </c>
      <c r="Q876" s="32">
        <f t="shared" si="139"/>
        <v>2034.3999999999999</v>
      </c>
      <c r="R876" s="32">
        <f t="shared" si="140"/>
        <v>5198.6000000000004</v>
      </c>
      <c r="S876" s="32">
        <f t="shared" si="135"/>
        <v>31965.599999999999</v>
      </c>
      <c r="T876" s="55" t="s">
        <v>45</v>
      </c>
    </row>
    <row r="877" spans="1:20" s="15" customFormat="1" x14ac:dyDescent="0.25">
      <c r="A877" s="90">
        <v>872</v>
      </c>
      <c r="B877" s="28" t="s">
        <v>849</v>
      </c>
      <c r="C877" s="104" t="s">
        <v>942</v>
      </c>
      <c r="D877" s="28" t="s">
        <v>845</v>
      </c>
      <c r="E877" s="28" t="s">
        <v>109</v>
      </c>
      <c r="F877" s="29" t="s">
        <v>951</v>
      </c>
      <c r="G877" s="30">
        <v>34000</v>
      </c>
      <c r="H877" s="31">
        <v>0</v>
      </c>
      <c r="I877" s="32">
        <v>25</v>
      </c>
      <c r="J877" s="53">
        <v>975.8</v>
      </c>
      <c r="K877" s="54">
        <f t="shared" si="141"/>
        <v>2414</v>
      </c>
      <c r="L877" s="54">
        <f t="shared" si="137"/>
        <v>374.00000000000006</v>
      </c>
      <c r="M877" s="53">
        <v>1033.5999999999999</v>
      </c>
      <c r="N877" s="32">
        <f t="shared" si="136"/>
        <v>2410.6000000000004</v>
      </c>
      <c r="O877" s="32"/>
      <c r="P877" s="32">
        <f t="shared" si="142"/>
        <v>2009.3999999999999</v>
      </c>
      <c r="Q877" s="32">
        <f t="shared" si="139"/>
        <v>2034.3999999999999</v>
      </c>
      <c r="R877" s="32">
        <f t="shared" si="140"/>
        <v>5198.6000000000004</v>
      </c>
      <c r="S877" s="32">
        <f t="shared" si="135"/>
        <v>31965.599999999999</v>
      </c>
      <c r="T877" s="55" t="s">
        <v>45</v>
      </c>
    </row>
    <row r="878" spans="1:20" s="15" customFormat="1" x14ac:dyDescent="0.25">
      <c r="A878" s="90">
        <v>873</v>
      </c>
      <c r="B878" s="28" t="s">
        <v>852</v>
      </c>
      <c r="C878" s="104" t="s">
        <v>942</v>
      </c>
      <c r="D878" s="28" t="s">
        <v>851</v>
      </c>
      <c r="E878" s="28" t="s">
        <v>37</v>
      </c>
      <c r="F878" s="29" t="s">
        <v>951</v>
      </c>
      <c r="G878" s="30">
        <v>34000</v>
      </c>
      <c r="H878" s="31">
        <v>0</v>
      </c>
      <c r="I878" s="32">
        <v>25</v>
      </c>
      <c r="J878" s="53">
        <v>975.8</v>
      </c>
      <c r="K878" s="54">
        <f t="shared" si="141"/>
        <v>2414</v>
      </c>
      <c r="L878" s="54">
        <f t="shared" si="137"/>
        <v>374.00000000000006</v>
      </c>
      <c r="M878" s="53">
        <v>1033.5999999999999</v>
      </c>
      <c r="N878" s="32">
        <f t="shared" si="136"/>
        <v>2410.6000000000004</v>
      </c>
      <c r="O878" s="32"/>
      <c r="P878" s="32">
        <f t="shared" si="142"/>
        <v>2009.3999999999999</v>
      </c>
      <c r="Q878" s="32">
        <f t="shared" si="139"/>
        <v>2034.3999999999999</v>
      </c>
      <c r="R878" s="32">
        <f t="shared" si="140"/>
        <v>5198.6000000000004</v>
      </c>
      <c r="S878" s="32">
        <f t="shared" si="135"/>
        <v>31965.599999999999</v>
      </c>
      <c r="T878" s="55" t="s">
        <v>45</v>
      </c>
    </row>
    <row r="879" spans="1:20" s="89" customFormat="1" ht="36.75" customHeight="1" thickBot="1" x14ac:dyDescent="0.3">
      <c r="A879" s="148"/>
      <c r="B879" s="157"/>
      <c r="C879" s="157"/>
      <c r="D879" s="157"/>
      <c r="E879" s="157"/>
      <c r="F879" s="149"/>
      <c r="G879" s="150">
        <f>SUM(G6:G878)</f>
        <v>39593265</v>
      </c>
      <c r="H879" s="150">
        <f>SUM(H6:H878)</f>
        <v>2366912.77</v>
      </c>
      <c r="I879" s="150">
        <f t="shared" ref="I879:R879" si="143">SUM(I6:I878)</f>
        <v>21825</v>
      </c>
      <c r="J879" s="150">
        <f t="shared" si="143"/>
        <v>1136327.0500000026</v>
      </c>
      <c r="K879" s="150">
        <f t="shared" si="143"/>
        <v>2809218.3149999962</v>
      </c>
      <c r="L879" s="150">
        <f t="shared" si="143"/>
        <v>434811.46500000067</v>
      </c>
      <c r="M879" s="150">
        <f t="shared" si="143"/>
        <v>1191542.7700000023</v>
      </c>
      <c r="N879" s="150">
        <f t="shared" si="143"/>
        <v>2807162.4884999963</v>
      </c>
      <c r="O879" s="150">
        <f t="shared" si="143"/>
        <v>0</v>
      </c>
      <c r="P879" s="150">
        <f t="shared" si="143"/>
        <v>2327869.8200000012</v>
      </c>
      <c r="Q879" s="150">
        <f t="shared" si="143"/>
        <v>4716607.590000012</v>
      </c>
      <c r="R879" s="150">
        <f t="shared" si="143"/>
        <v>6051192.2684999881</v>
      </c>
      <c r="S879" s="150">
        <f>SUM(S204:S878)</f>
        <v>26665239.499999981</v>
      </c>
      <c r="T879" s="151"/>
    </row>
    <row r="880" spans="1:20" ht="16.5" x14ac:dyDescent="0.25">
      <c r="A880" s="2"/>
      <c r="B880" s="2"/>
      <c r="C880" s="8"/>
      <c r="D880" s="2"/>
      <c r="E880" s="2"/>
      <c r="F880" s="8"/>
      <c r="G880" s="11"/>
      <c r="H880" s="81"/>
      <c r="I880" s="81"/>
      <c r="J880" s="82"/>
      <c r="K880" s="82"/>
      <c r="L880" s="82"/>
      <c r="M880" s="82"/>
      <c r="N880" s="1"/>
      <c r="O880" s="1"/>
      <c r="P880" s="1"/>
      <c r="Q880" s="1"/>
      <c r="R880" s="1"/>
    </row>
    <row r="881" spans="1:20" ht="16.5" x14ac:dyDescent="0.25">
      <c r="A881" s="115"/>
      <c r="B881" s="3"/>
      <c r="C881" s="4"/>
      <c r="D881" s="3"/>
      <c r="E881" s="3"/>
      <c r="F881" s="4"/>
      <c r="G881" s="9"/>
      <c r="H881" s="83"/>
      <c r="I881" s="83"/>
      <c r="J881" s="103"/>
      <c r="K881" s="84"/>
      <c r="L881" s="84"/>
      <c r="M881" s="103"/>
      <c r="N881" s="5"/>
      <c r="O881" s="5"/>
      <c r="P881" s="5"/>
      <c r="Q881" s="5"/>
      <c r="R881" s="5"/>
      <c r="S881" s="5"/>
      <c r="T881" s="6"/>
    </row>
    <row r="882" spans="1:20" ht="16.5" x14ac:dyDescent="0.25">
      <c r="A882" s="3"/>
      <c r="B882" s="115" t="s">
        <v>20</v>
      </c>
      <c r="C882" s="3"/>
      <c r="D882" s="4"/>
      <c r="E882" s="3"/>
      <c r="F882" s="3"/>
      <c r="G882" s="4"/>
      <c r="H882" s="9"/>
      <c r="I882" s="122"/>
      <c r="J882" s="122"/>
      <c r="K882" s="118"/>
      <c r="L882" s="117"/>
      <c r="M882" s="117"/>
      <c r="N882" s="118"/>
      <c r="O882" s="5"/>
      <c r="P882" s="123"/>
      <c r="Q882" s="5"/>
      <c r="R882" s="5"/>
      <c r="S882" s="5"/>
      <c r="T882" s="6"/>
    </row>
    <row r="883" spans="1:20" ht="16.5" x14ac:dyDescent="0.25">
      <c r="A883" s="3"/>
      <c r="B883" s="3" t="s">
        <v>21</v>
      </c>
      <c r="C883" s="3"/>
      <c r="D883" s="4"/>
      <c r="E883" s="3"/>
      <c r="F883" s="3"/>
      <c r="G883" s="4"/>
      <c r="H883" s="9"/>
      <c r="I883" s="9"/>
      <c r="J883" s="124"/>
      <c r="K883" s="9"/>
      <c r="L883" s="9"/>
      <c r="M883" s="9"/>
      <c r="N883" s="9"/>
      <c r="O883" s="5"/>
      <c r="P883" s="123"/>
      <c r="Q883" s="5"/>
      <c r="R883" s="5"/>
      <c r="S883" s="5"/>
      <c r="T883" s="6"/>
    </row>
    <row r="884" spans="1:20" ht="17.25" customHeight="1" x14ac:dyDescent="0.25">
      <c r="A884" s="3"/>
      <c r="B884" s="3" t="s">
        <v>22</v>
      </c>
      <c r="C884" s="3"/>
      <c r="D884" s="4"/>
      <c r="E884" s="3"/>
      <c r="F884" s="3"/>
      <c r="G884" s="4"/>
      <c r="H884" s="9"/>
      <c r="I884" s="122"/>
      <c r="J884" s="125"/>
      <c r="K884" s="118"/>
      <c r="L884" s="117"/>
      <c r="M884" s="117"/>
      <c r="N884" s="118"/>
      <c r="O884" s="5"/>
      <c r="P884" s="123"/>
      <c r="Q884" s="5"/>
      <c r="R884" s="5"/>
      <c r="S884" s="5"/>
      <c r="T884" s="6"/>
    </row>
    <row r="885" spans="1:20" ht="16.5" x14ac:dyDescent="0.25">
      <c r="A885" s="3"/>
      <c r="B885" s="3" t="s">
        <v>23</v>
      </c>
      <c r="C885" s="3"/>
      <c r="D885" s="4"/>
      <c r="E885" s="3"/>
      <c r="F885" s="3"/>
      <c r="G885" s="126"/>
      <c r="H885" s="9"/>
      <c r="I885" s="122"/>
      <c r="J885" s="125"/>
      <c r="K885" s="118"/>
      <c r="L885" s="117"/>
      <c r="M885" s="117"/>
      <c r="N885" s="118"/>
      <c r="O885" s="5"/>
      <c r="P885" s="123"/>
      <c r="Q885" s="5"/>
      <c r="R885" s="5"/>
      <c r="S885" s="5"/>
      <c r="T885" s="6"/>
    </row>
    <row r="886" spans="1:20" ht="16.5" x14ac:dyDescent="0.25">
      <c r="A886" s="3"/>
      <c r="B886" s="3" t="s">
        <v>1166</v>
      </c>
      <c r="C886" s="3"/>
      <c r="D886" s="4"/>
      <c r="E886" s="3"/>
      <c r="F886" s="3"/>
      <c r="G886" s="4"/>
      <c r="H886" s="12"/>
      <c r="I886" s="12"/>
      <c r="J886" s="127"/>
      <c r="K886" s="12"/>
      <c r="L886" s="117"/>
      <c r="M886" s="117"/>
      <c r="N886" s="128"/>
      <c r="O886" s="5"/>
      <c r="P886" s="129"/>
      <c r="Q886" s="5"/>
      <c r="R886" s="5"/>
      <c r="S886" s="5"/>
      <c r="T886" s="6"/>
    </row>
    <row r="887" spans="1:20" ht="16.5" x14ac:dyDescent="0.25">
      <c r="A887" s="3"/>
      <c r="B887" s="130"/>
      <c r="C887" s="131"/>
      <c r="D887" s="5"/>
      <c r="E887" s="131"/>
      <c r="F887" s="131"/>
      <c r="G887" s="132"/>
      <c r="H887" s="133"/>
      <c r="I887" s="134"/>
      <c r="J887" s="133"/>
      <c r="K887" s="134"/>
      <c r="L887" s="116"/>
      <c r="M887" s="116"/>
      <c r="N887" s="135"/>
      <c r="O887" s="131"/>
      <c r="P887" s="129"/>
      <c r="Q887" s="6"/>
      <c r="R887" s="6"/>
      <c r="S887" s="6"/>
      <c r="T887" s="6"/>
    </row>
    <row r="888" spans="1:20" ht="16.5" x14ac:dyDescent="0.25">
      <c r="A888" s="3"/>
      <c r="B888" s="130"/>
      <c r="C888" s="116"/>
      <c r="D888" s="116"/>
      <c r="E888" s="117"/>
      <c r="F888" s="116"/>
      <c r="G888" s="116"/>
      <c r="H888" s="117"/>
      <c r="I888" s="118"/>
      <c r="J888" s="118"/>
      <c r="K888" s="118"/>
      <c r="L888" s="118"/>
      <c r="M888" s="118"/>
      <c r="N888" s="118"/>
      <c r="O888" s="118"/>
      <c r="P888" s="129"/>
      <c r="Q888" s="5"/>
      <c r="R888" s="6"/>
      <c r="S888" s="6"/>
      <c r="T888" s="5"/>
    </row>
    <row r="889" spans="1:20" ht="16.5" x14ac:dyDescent="0.25">
      <c r="A889" s="3"/>
      <c r="B889" s="130"/>
      <c r="C889" s="130"/>
      <c r="D889" s="131"/>
      <c r="E889" s="147"/>
      <c r="F889" s="131"/>
      <c r="G889" s="131"/>
      <c r="H889" s="132"/>
      <c r="I889" s="133"/>
      <c r="J889" s="134"/>
      <c r="K889" s="133"/>
      <c r="L889" s="134"/>
      <c r="M889" s="116"/>
      <c r="N889" s="116"/>
      <c r="O889" s="135"/>
      <c r="P889" s="129"/>
      <c r="Q889" s="5"/>
      <c r="R889" s="6"/>
      <c r="S889" s="6"/>
      <c r="T889" s="5"/>
    </row>
    <row r="890" spans="1:20" ht="18.75" x14ac:dyDescent="0.25">
      <c r="A890" s="3"/>
      <c r="B890" s="136"/>
      <c r="C890" s="152" t="s">
        <v>27</v>
      </c>
      <c r="D890" s="152"/>
      <c r="E890" s="137"/>
      <c r="F890" s="137" t="s">
        <v>26</v>
      </c>
      <c r="G890" s="138"/>
      <c r="H890" s="137"/>
      <c r="I890" s="139"/>
      <c r="J890" s="140"/>
      <c r="K890" s="141"/>
      <c r="L890" s="141"/>
      <c r="M890" s="141"/>
      <c r="N890" s="141"/>
      <c r="O890" s="141" t="s">
        <v>28</v>
      </c>
      <c r="P890" s="129"/>
      <c r="Q890" s="5"/>
      <c r="R890" s="6"/>
      <c r="S890" s="6"/>
      <c r="T890" s="6"/>
    </row>
    <row r="891" spans="1:20" ht="15" customHeight="1" x14ac:dyDescent="0.25">
      <c r="A891" s="129"/>
      <c r="B891" s="130"/>
      <c r="C891" s="130"/>
      <c r="D891" s="3"/>
      <c r="E891" s="137"/>
      <c r="F891" s="3"/>
      <c r="G891" s="3"/>
      <c r="H891" s="3"/>
      <c r="I891" s="10"/>
      <c r="J891" s="3"/>
      <c r="K891" s="122"/>
      <c r="L891" s="122"/>
      <c r="M891" s="122"/>
      <c r="N891" s="117"/>
      <c r="O891" s="117"/>
      <c r="P891" s="129"/>
      <c r="Q891" s="5"/>
      <c r="R891" s="6"/>
      <c r="S891" s="6"/>
      <c r="T891" s="6"/>
    </row>
    <row r="892" spans="1:20" s="1" customFormat="1" ht="15" customHeight="1" x14ac:dyDescent="0.25">
      <c r="A892" s="129"/>
      <c r="B892" s="130"/>
      <c r="C892" s="130"/>
      <c r="D892" s="3"/>
      <c r="E892" s="4"/>
      <c r="F892" s="3"/>
      <c r="G892" s="4"/>
      <c r="H892" s="3"/>
      <c r="I892" s="3"/>
      <c r="J892" s="122"/>
      <c r="K892" s="3"/>
      <c r="L892" s="3"/>
      <c r="M892" s="122"/>
      <c r="N892" s="122"/>
      <c r="O892" s="117"/>
      <c r="P892" s="129"/>
      <c r="Q892" s="5"/>
      <c r="R892" s="6"/>
      <c r="S892" s="6"/>
      <c r="T892" s="6"/>
    </row>
    <row r="893" spans="1:20" s="1" customFormat="1" ht="22.5" customHeight="1" x14ac:dyDescent="0.25">
      <c r="A893" s="129"/>
      <c r="B893" s="130"/>
      <c r="C893" s="130"/>
      <c r="D893" s="3"/>
      <c r="E893" s="4"/>
      <c r="F893" s="3"/>
      <c r="G893" s="4"/>
      <c r="H893" s="3"/>
      <c r="I893" s="3"/>
      <c r="J893" s="3"/>
      <c r="K893" s="3"/>
      <c r="L893" s="3"/>
      <c r="M893" s="122"/>
      <c r="N893" s="122"/>
      <c r="O893" s="117"/>
      <c r="P893" s="129"/>
      <c r="Q893" s="5"/>
      <c r="R893" s="6"/>
      <c r="S893" s="6"/>
      <c r="T893" s="6"/>
    </row>
    <row r="894" spans="1:20" ht="15" customHeight="1" x14ac:dyDescent="0.25">
      <c r="A894" s="129"/>
      <c r="B894" s="130"/>
      <c r="C894" s="130"/>
      <c r="D894" s="3"/>
      <c r="E894" s="4"/>
      <c r="F894" s="3"/>
      <c r="G894" s="4"/>
      <c r="H894" s="3"/>
      <c r="I894" s="3"/>
      <c r="J894" s="3"/>
      <c r="K894" s="3"/>
      <c r="L894" s="3"/>
      <c r="M894" s="122"/>
      <c r="N894" s="122"/>
      <c r="O894" s="117"/>
      <c r="P894" s="129"/>
      <c r="Q894" s="5"/>
      <c r="R894" s="6"/>
      <c r="S894" s="6"/>
      <c r="T894" s="6"/>
    </row>
    <row r="895" spans="1:20" ht="15.75" customHeight="1" x14ac:dyDescent="0.25">
      <c r="A895" s="129"/>
      <c r="B895" s="131"/>
      <c r="C895" s="130"/>
      <c r="D895" s="3"/>
      <c r="E895" s="4"/>
      <c r="F895" s="3"/>
      <c r="G895" s="4"/>
      <c r="H895" s="3"/>
      <c r="I895" s="3"/>
      <c r="J895" s="3"/>
      <c r="K895" s="3"/>
      <c r="L895" s="3"/>
      <c r="M895" s="122"/>
      <c r="N895" s="122"/>
      <c r="O895" s="117"/>
      <c r="P895" s="129"/>
      <c r="Q895" s="6"/>
      <c r="R895" s="6"/>
      <c r="S895" s="6"/>
      <c r="T895" s="6"/>
    </row>
    <row r="896" spans="1:20" ht="15" customHeight="1" x14ac:dyDescent="0.25">
      <c r="A896" s="142"/>
      <c r="B896" s="131"/>
      <c r="C896" s="130"/>
      <c r="D896" s="3"/>
      <c r="E896" s="4"/>
      <c r="F896" s="3"/>
      <c r="G896" s="4"/>
      <c r="H896" s="3"/>
      <c r="I896" s="3"/>
      <c r="J896" s="3"/>
      <c r="K896" s="3"/>
      <c r="L896" s="3"/>
      <c r="M896" s="122"/>
      <c r="N896" s="122"/>
      <c r="O896" s="117"/>
      <c r="P896" s="142"/>
      <c r="Q896" s="6"/>
      <c r="R896" s="6"/>
      <c r="S896" s="6"/>
      <c r="T896" s="6"/>
    </row>
    <row r="897" spans="1:20" ht="15" customHeight="1" x14ac:dyDescent="0.25">
      <c r="A897" s="142"/>
      <c r="B897" s="131"/>
      <c r="C897" s="131"/>
      <c r="D897" s="143"/>
      <c r="E897" s="120"/>
      <c r="F897" s="131"/>
      <c r="G897" s="131"/>
      <c r="H897" s="144"/>
      <c r="I897" s="145"/>
      <c r="J897" s="116"/>
      <c r="K897" s="116"/>
      <c r="L897" s="116"/>
      <c r="M897" s="116"/>
      <c r="N897" s="116"/>
      <c r="O897" s="116"/>
      <c r="P897" s="142"/>
      <c r="Q897" s="121"/>
      <c r="R897" s="121"/>
      <c r="S897" s="121"/>
      <c r="T897" s="6"/>
    </row>
    <row r="898" spans="1:20" ht="15.75" customHeight="1" x14ac:dyDescent="0.25">
      <c r="A898" s="142"/>
      <c r="B898" s="131"/>
      <c r="C898" s="5"/>
      <c r="D898" s="131"/>
      <c r="E898" s="131"/>
      <c r="F898" s="131"/>
      <c r="G898" s="131"/>
      <c r="H898" s="116"/>
      <c r="I898" s="131"/>
      <c r="J898" s="116"/>
      <c r="K898" s="131"/>
      <c r="L898" s="131"/>
      <c r="M898" s="116"/>
      <c r="N898" s="131"/>
      <c r="O898" s="131"/>
      <c r="P898" s="142"/>
      <c r="Q898" s="6"/>
      <c r="R898" s="6"/>
      <c r="S898" s="5"/>
      <c r="T898" s="6"/>
    </row>
    <row r="899" spans="1:20" x14ac:dyDescent="0.25">
      <c r="A899" s="142"/>
      <c r="B899" s="131"/>
      <c r="C899" s="5"/>
      <c r="D899" s="131"/>
      <c r="E899" s="131"/>
      <c r="F899" s="131"/>
      <c r="G899" s="131"/>
      <c r="H899" s="116"/>
      <c r="I899" s="131"/>
      <c r="J899" s="116"/>
      <c r="K899" s="131"/>
      <c r="L899" s="131"/>
      <c r="M899" s="116"/>
      <c r="N899" s="131"/>
      <c r="O899" s="131"/>
      <c r="P899" s="142"/>
      <c r="Q899" s="6"/>
      <c r="R899" s="6"/>
      <c r="S899" s="5"/>
      <c r="T899" s="6"/>
    </row>
    <row r="900" spans="1:20" x14ac:dyDescent="0.25">
      <c r="A900" s="142"/>
      <c r="B900" s="142"/>
      <c r="C900" s="142"/>
      <c r="D900" s="142"/>
      <c r="E900" s="129"/>
      <c r="F900" s="142"/>
      <c r="G900" s="146"/>
      <c r="H900" s="142"/>
      <c r="I900" s="146"/>
      <c r="J900" s="142"/>
      <c r="K900" s="142"/>
      <c r="L900" s="142"/>
      <c r="M900" s="142"/>
      <c r="N900" s="142"/>
      <c r="O900" s="142"/>
      <c r="P900" s="142"/>
      <c r="Q900" s="6"/>
      <c r="R900" s="6"/>
      <c r="S900" s="5"/>
      <c r="T900" s="6"/>
    </row>
    <row r="901" spans="1:20" x14ac:dyDescent="0.25">
      <c r="A901" s="6"/>
      <c r="B901" s="6"/>
      <c r="C901" s="119"/>
      <c r="D901" s="6"/>
      <c r="E901" s="6"/>
      <c r="F901" s="119"/>
      <c r="G901" s="85"/>
      <c r="H901" s="85"/>
      <c r="I901" s="85"/>
      <c r="J901" s="85"/>
      <c r="K901" s="85"/>
      <c r="L901" s="85"/>
      <c r="M901" s="85"/>
      <c r="N901" s="6"/>
      <c r="O901" s="6"/>
      <c r="P901" s="6"/>
      <c r="Q901" s="6"/>
      <c r="R901" s="6"/>
      <c r="S901" s="5"/>
      <c r="T901" s="6"/>
    </row>
    <row r="902" spans="1:20" x14ac:dyDescent="0.25">
      <c r="A902" s="6"/>
      <c r="B902" s="6"/>
      <c r="C902" s="119"/>
      <c r="D902" s="6"/>
      <c r="E902" s="6"/>
      <c r="F902" s="119"/>
      <c r="G902" s="85"/>
      <c r="H902" s="85"/>
      <c r="I902" s="85"/>
      <c r="J902" s="85"/>
      <c r="K902" s="85"/>
      <c r="L902" s="85"/>
      <c r="M902" s="85"/>
      <c r="N902" s="6"/>
      <c r="O902" s="6"/>
      <c r="P902" s="6"/>
      <c r="Q902" s="6"/>
      <c r="R902" s="6"/>
      <c r="S902" s="5"/>
      <c r="T902" s="6"/>
    </row>
    <row r="903" spans="1:20" x14ac:dyDescent="0.25">
      <c r="A903" s="6"/>
      <c r="B903" s="6"/>
      <c r="C903" s="119"/>
      <c r="D903" s="6"/>
      <c r="E903" s="6"/>
      <c r="F903" s="119"/>
      <c r="G903" s="85"/>
      <c r="H903" s="85"/>
      <c r="I903" s="85"/>
      <c r="J903" s="85"/>
      <c r="K903" s="85"/>
      <c r="L903" s="85"/>
      <c r="M903" s="85"/>
      <c r="N903" s="6"/>
      <c r="O903" s="6"/>
      <c r="P903" s="6"/>
      <c r="Q903" s="6"/>
      <c r="R903" s="6"/>
      <c r="S903" s="5"/>
      <c r="T903" s="6"/>
    </row>
    <row r="904" spans="1:20" x14ac:dyDescent="0.25">
      <c r="A904" s="6"/>
      <c r="B904" s="6"/>
      <c r="C904" s="119"/>
      <c r="D904" s="6"/>
      <c r="E904" s="6"/>
      <c r="F904" s="119"/>
      <c r="G904" s="85"/>
      <c r="H904" s="85"/>
      <c r="I904" s="85"/>
      <c r="J904" s="85"/>
      <c r="K904" s="85"/>
      <c r="L904" s="85"/>
      <c r="M904" s="85"/>
      <c r="N904" s="6"/>
      <c r="O904" s="6"/>
      <c r="P904" s="6"/>
      <c r="Q904" s="6"/>
      <c r="R904" s="6"/>
      <c r="S904" s="5"/>
      <c r="T904" s="6"/>
    </row>
    <row r="905" spans="1:20" x14ac:dyDescent="0.25">
      <c r="A905" s="6"/>
      <c r="B905" s="6"/>
      <c r="C905" s="119"/>
      <c r="D905" s="6"/>
      <c r="E905" s="6"/>
      <c r="F905" s="119"/>
      <c r="G905" s="85"/>
      <c r="H905" s="85"/>
      <c r="I905" s="85"/>
      <c r="J905" s="85"/>
      <c r="K905" s="85"/>
      <c r="L905" s="85"/>
      <c r="M905" s="85"/>
      <c r="N905" s="6"/>
      <c r="O905" s="6"/>
      <c r="P905" s="6"/>
      <c r="Q905" s="6"/>
      <c r="R905" s="6"/>
      <c r="S905" s="5"/>
      <c r="T905" s="6"/>
    </row>
    <row r="906" spans="1:20" x14ac:dyDescent="0.25">
      <c r="G906" s="47"/>
      <c r="H906" s="47"/>
      <c r="I906" s="47"/>
      <c r="J906" s="47"/>
      <c r="K906" s="47"/>
      <c r="L906" s="47"/>
      <c r="M906" s="47"/>
    </row>
    <row r="907" spans="1:20" x14ac:dyDescent="0.25">
      <c r="G907" s="47"/>
      <c r="H907" s="47"/>
      <c r="I907" s="47"/>
      <c r="J907" s="47"/>
      <c r="K907" s="47"/>
      <c r="L907" s="47"/>
      <c r="M907" s="47"/>
    </row>
    <row r="908" spans="1:20" x14ac:dyDescent="0.25">
      <c r="G908" s="47"/>
      <c r="H908" s="47"/>
      <c r="I908" s="47"/>
      <c r="J908" s="47"/>
      <c r="K908" s="47"/>
      <c r="L908" s="47"/>
      <c r="M908" s="47"/>
    </row>
    <row r="909" spans="1:20" x14ac:dyDescent="0.25">
      <c r="G909" s="47"/>
      <c r="H909" s="47"/>
      <c r="I909" s="47"/>
      <c r="J909" s="47"/>
      <c r="K909" s="47"/>
      <c r="L909" s="47"/>
      <c r="M909" s="47"/>
    </row>
  </sheetData>
  <sortState ref="B1425:T1439">
    <sortCondition ref="D1344:D1355"/>
  </sortState>
  <mergeCells count="24">
    <mergeCell ref="A1:T1"/>
    <mergeCell ref="A2:T2"/>
    <mergeCell ref="B879:E879"/>
    <mergeCell ref="B3:B5"/>
    <mergeCell ref="D3:D5"/>
    <mergeCell ref="E3:E5"/>
    <mergeCell ref="F3:F5"/>
    <mergeCell ref="G3:G5"/>
    <mergeCell ref="H3:H5"/>
    <mergeCell ref="I3:I5"/>
    <mergeCell ref="J3:P3"/>
    <mergeCell ref="Q3:R3"/>
    <mergeCell ref="T3:T5"/>
    <mergeCell ref="J4:K4"/>
    <mergeCell ref="R4:R5"/>
    <mergeCell ref="C890:D890"/>
    <mergeCell ref="S3:S5"/>
    <mergeCell ref="A3:A5"/>
    <mergeCell ref="C3:C5"/>
    <mergeCell ref="L4:L5"/>
    <mergeCell ref="M4:N4"/>
    <mergeCell ref="O4:O5"/>
    <mergeCell ref="P4:P5"/>
    <mergeCell ref="Q4:Q5"/>
  </mergeCells>
  <phoneticPr fontId="21" type="noConversion"/>
  <conditionalFormatting sqref="B3:C3 B4:B5">
    <cfRule type="duplicateValues" dxfId="8" priority="276" stopIfTrue="1"/>
    <cfRule type="duplicateValues" dxfId="7" priority="277" stopIfTrue="1"/>
  </conditionalFormatting>
  <conditionalFormatting sqref="B179 B181">
    <cfRule type="duplicateValues" dxfId="6" priority="7"/>
  </conditionalFormatting>
  <conditionalFormatting sqref="B204:B205 B188 C206">
    <cfRule type="duplicateValues" dxfId="5" priority="5"/>
  </conditionalFormatting>
  <conditionalFormatting sqref="B211:C211">
    <cfRule type="duplicateValues" dxfId="4" priority="3"/>
  </conditionalFormatting>
  <conditionalFormatting sqref="B211:C211">
    <cfRule type="duplicateValues" dxfId="3" priority="4"/>
  </conditionalFormatting>
  <conditionalFormatting sqref="B193:B203 B182:B183">
    <cfRule type="duplicateValues" dxfId="2" priority="1287"/>
  </conditionalFormatting>
  <conditionalFormatting sqref="F892:F896">
    <cfRule type="duplicateValues" dxfId="1" priority="1" stopIfTrue="1"/>
    <cfRule type="duplicateValues" dxfId="0" priority="2" stopIfTrue="1"/>
  </conditionalFormatting>
  <printOptions horizontalCentered="1"/>
  <pageMargins left="0" right="0" top="0.39370078740157483" bottom="0.59055118110236227" header="0.15748031496062992" footer="0.31496062992125984"/>
  <pageSetup paperSize="5" scale="38" fitToHeight="0" orientation="landscape" r:id="rId1"/>
  <rowBreaks count="4" manualBreakCount="4">
    <brk id="80" max="19" man="1"/>
    <brk id="177" max="19" man="1"/>
    <brk id="274" max="19" man="1"/>
    <brk id="759" max="1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" workbookViewId="0">
      <selection activeCell="C23" sqref="C2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MT EMPLEADOS FIJOS OCT 2023</vt:lpstr>
      <vt:lpstr>Hoja1</vt:lpstr>
      <vt:lpstr>'MT EMPLEADOS FIJOS OCT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Elisamuel ER.Ramirez</dc:creator>
  <cp:lastModifiedBy>Patria Minerva</cp:lastModifiedBy>
  <cp:lastPrinted>2023-11-13T18:30:38Z</cp:lastPrinted>
  <dcterms:created xsi:type="dcterms:W3CDTF">2018-09-18T20:01:26Z</dcterms:created>
  <dcterms:modified xsi:type="dcterms:W3CDTF">2023-11-13T18:30:41Z</dcterms:modified>
</cp:coreProperties>
</file>